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решение от 18.10.2018г\"/>
    </mc:Choice>
  </mc:AlternateContent>
  <bookViews>
    <workbookView xWindow="0" yWindow="0" windowWidth="21600" windowHeight="11025" tabRatio="601"/>
  </bookViews>
  <sheets>
    <sheet name="1" sheetId="12" r:id="rId1"/>
    <sheet name="2" sheetId="10" r:id="rId2"/>
  </sheets>
  <calcPr calcId="152511" refMode="R1C1"/>
</workbook>
</file>

<file path=xl/calcChain.xml><?xml version="1.0" encoding="utf-8"?>
<calcChain xmlns="http://schemas.openxmlformats.org/spreadsheetml/2006/main">
  <c r="F137" i="12" l="1"/>
  <c r="F108" i="12"/>
  <c r="F97" i="12"/>
  <c r="G22" i="10"/>
  <c r="F104" i="10"/>
  <c r="F97" i="10"/>
  <c r="F137" i="10"/>
  <c r="F13" i="10"/>
  <c r="F131" i="10"/>
  <c r="F108" i="10"/>
  <c r="F68" i="10"/>
  <c r="G22" i="12"/>
  <c r="F95" i="10"/>
  <c r="F134" i="10"/>
  <c r="F134" i="12"/>
  <c r="F95" i="12"/>
  <c r="G131" i="12" l="1"/>
  <c r="G28" i="12"/>
  <c r="G125" i="12"/>
  <c r="F125" i="12"/>
  <c r="F131" i="12"/>
  <c r="F122" i="12"/>
  <c r="G100" i="10"/>
  <c r="G99" i="10" s="1"/>
  <c r="G131" i="10"/>
  <c r="G125" i="10"/>
  <c r="G122" i="10"/>
  <c r="F125" i="10"/>
  <c r="F122" i="10"/>
  <c r="G13" i="12"/>
  <c r="G100" i="12"/>
  <c r="G99" i="12" s="1"/>
  <c r="G95" i="12"/>
  <c r="G13" i="10"/>
  <c r="G95" i="10"/>
  <c r="G28" i="10"/>
  <c r="G27" i="10" s="1"/>
  <c r="G180" i="10"/>
  <c r="G179" i="10" s="1"/>
  <c r="G178" i="10" s="1"/>
  <c r="G177" i="10" s="1"/>
  <c r="F180" i="10"/>
  <c r="G111" i="10"/>
  <c r="F111" i="10"/>
  <c r="G68" i="12"/>
  <c r="G67" i="12" s="1"/>
  <c r="G180" i="12"/>
  <c r="G179" i="12" s="1"/>
  <c r="G178" i="12" s="1"/>
  <c r="G177" i="12" s="1"/>
  <c r="F180" i="12"/>
  <c r="F179" i="12" s="1"/>
  <c r="F178" i="12" s="1"/>
  <c r="F177" i="12" s="1"/>
  <c r="G111" i="12"/>
  <c r="F111" i="12"/>
  <c r="F13" i="12"/>
  <c r="G68" i="10"/>
  <c r="G67" i="10" s="1"/>
  <c r="G60" i="10"/>
  <c r="G60" i="12"/>
  <c r="G175" i="12"/>
  <c r="G174" i="12" s="1"/>
  <c r="F175" i="12"/>
  <c r="F174" i="12" s="1"/>
  <c r="F172" i="12"/>
  <c r="F171" i="12" s="1"/>
  <c r="F170" i="12" s="1"/>
  <c r="F169" i="12" s="1"/>
  <c r="G171" i="12"/>
  <c r="G170" i="12" s="1"/>
  <c r="G169" i="12" s="1"/>
  <c r="G167" i="12"/>
  <c r="G166" i="12" s="1"/>
  <c r="G165" i="12" s="1"/>
  <c r="F167" i="12"/>
  <c r="F166" i="12" s="1"/>
  <c r="F165" i="12" s="1"/>
  <c r="G163" i="12"/>
  <c r="G162" i="12" s="1"/>
  <c r="F163" i="12"/>
  <c r="F162" i="12" s="1"/>
  <c r="G160" i="12"/>
  <c r="G159" i="12" s="1"/>
  <c r="F160" i="12"/>
  <c r="F159" i="12" s="1"/>
  <c r="G157" i="12"/>
  <c r="G156" i="12" s="1"/>
  <c r="G155" i="12" s="1"/>
  <c r="F157" i="12"/>
  <c r="F156" i="12" s="1"/>
  <c r="F155" i="12" s="1"/>
  <c r="G153" i="12"/>
  <c r="G151" i="12" s="1"/>
  <c r="F153" i="12"/>
  <c r="F151" i="12" s="1"/>
  <c r="F145" i="12"/>
  <c r="G143" i="12"/>
  <c r="G142" i="12" s="1"/>
  <c r="F143" i="12"/>
  <c r="G140" i="12"/>
  <c r="F140" i="12"/>
  <c r="F139" i="12" s="1"/>
  <c r="G139" i="12"/>
  <c r="G129" i="12"/>
  <c r="F129" i="12"/>
  <c r="G127" i="12"/>
  <c r="F127" i="12"/>
  <c r="G118" i="12"/>
  <c r="F118" i="12"/>
  <c r="G115" i="12"/>
  <c r="F115" i="12"/>
  <c r="G104" i="12"/>
  <c r="G103" i="12" s="1"/>
  <c r="F104" i="12"/>
  <c r="F103" i="12" s="1"/>
  <c r="F100" i="12"/>
  <c r="F99" i="12" s="1"/>
  <c r="G89" i="12"/>
  <c r="F89" i="12"/>
  <c r="F88" i="12" s="1"/>
  <c r="G88" i="12"/>
  <c r="G85" i="12"/>
  <c r="G84" i="12" s="1"/>
  <c r="F85" i="12"/>
  <c r="F84" i="12" s="1"/>
  <c r="G80" i="12"/>
  <c r="F80" i="12"/>
  <c r="G77" i="12"/>
  <c r="F77" i="12"/>
  <c r="G72" i="12"/>
  <c r="G71" i="12" s="1"/>
  <c r="F72" i="12"/>
  <c r="F71" i="12" s="1"/>
  <c r="F68" i="12"/>
  <c r="F67" i="12" s="1"/>
  <c r="G63" i="12"/>
  <c r="F63" i="12"/>
  <c r="F60" i="12"/>
  <c r="G55" i="12"/>
  <c r="F55" i="12"/>
  <c r="G49" i="12"/>
  <c r="G48" i="12" s="1"/>
  <c r="F49" i="12"/>
  <c r="F48" i="12" s="1"/>
  <c r="F44" i="12"/>
  <c r="G42" i="12"/>
  <c r="G41" i="12" s="1"/>
  <c r="F42" i="12"/>
  <c r="G38" i="12"/>
  <c r="F38" i="12"/>
  <c r="G36" i="12"/>
  <c r="F36" i="12"/>
  <c r="G35" i="12"/>
  <c r="F32" i="12"/>
  <c r="F31" i="12" s="1"/>
  <c r="F30" i="12" s="1"/>
  <c r="F28" i="12"/>
  <c r="F27" i="12" s="1"/>
  <c r="F26" i="12" s="1"/>
  <c r="G27" i="12"/>
  <c r="G26" i="12" s="1"/>
  <c r="F22" i="12"/>
  <c r="G9" i="12"/>
  <c r="G8" i="12" s="1"/>
  <c r="G7" i="12" s="1"/>
  <c r="F9" i="12"/>
  <c r="F8" i="12" s="1"/>
  <c r="F7" i="12" s="1"/>
  <c r="G26" i="10"/>
  <c r="G104" i="10"/>
  <c r="G103" i="10" s="1"/>
  <c r="G49" i="10"/>
  <c r="G48" i="10" s="1"/>
  <c r="F49" i="10"/>
  <c r="G115" i="10"/>
  <c r="G139" i="10"/>
  <c r="G140" i="10"/>
  <c r="G88" i="10"/>
  <c r="G89" i="10"/>
  <c r="G42" i="10"/>
  <c r="G41" i="10" s="1"/>
  <c r="F140" i="10"/>
  <c r="F139" i="10" s="1"/>
  <c r="F36" i="10"/>
  <c r="F22" i="10"/>
  <c r="F12" i="10" s="1"/>
  <c r="G175" i="10"/>
  <c r="G174" i="10" s="1"/>
  <c r="G171" i="10"/>
  <c r="G170" i="10" s="1"/>
  <c r="G169" i="10" s="1"/>
  <c r="G167" i="10"/>
  <c r="G166" i="10" s="1"/>
  <c r="G165" i="10" s="1"/>
  <c r="G163" i="10"/>
  <c r="G162" i="10" s="1"/>
  <c r="G160" i="10"/>
  <c r="G159" i="10" s="1"/>
  <c r="G157" i="10"/>
  <c r="G156" i="10" s="1"/>
  <c r="G155" i="10" s="1"/>
  <c r="G153" i="10"/>
  <c r="G151" i="10" s="1"/>
  <c r="G143" i="10"/>
  <c r="G142" i="10" s="1"/>
  <c r="G129" i="10"/>
  <c r="G127" i="10"/>
  <c r="G118" i="10"/>
  <c r="G85" i="10"/>
  <c r="G80" i="10"/>
  <c r="G77" i="10"/>
  <c r="G72" i="10"/>
  <c r="G71" i="10" s="1"/>
  <c r="G63" i="10"/>
  <c r="G55" i="10"/>
  <c r="G35" i="10"/>
  <c r="G38" i="10"/>
  <c r="G36" i="10"/>
  <c r="G9" i="10"/>
  <c r="G8" i="10" s="1"/>
  <c r="G7" i="10" s="1"/>
  <c r="F129" i="10"/>
  <c r="F9" i="10"/>
  <c r="F175" i="10"/>
  <c r="F174" i="10" s="1"/>
  <c r="F94" i="12" l="1"/>
  <c r="F142" i="12"/>
  <c r="F121" i="12"/>
  <c r="F59" i="12"/>
  <c r="F58" i="12" s="1"/>
  <c r="F54" i="12" s="1"/>
  <c r="G121" i="10"/>
  <c r="G94" i="10"/>
  <c r="G122" i="12"/>
  <c r="G121" i="12" s="1"/>
  <c r="G94" i="12"/>
  <c r="F83" i="12"/>
  <c r="G114" i="12"/>
  <c r="G83" i="12"/>
  <c r="G150" i="12"/>
  <c r="F35" i="12"/>
  <c r="F150" i="12"/>
  <c r="G59" i="12"/>
  <c r="G58" i="12" s="1"/>
  <c r="G54" i="12" s="1"/>
  <c r="G76" i="12"/>
  <c r="G75" i="12" s="1"/>
  <c r="F114" i="12"/>
  <c r="F47" i="12"/>
  <c r="F46" i="12" s="1"/>
  <c r="F41" i="12"/>
  <c r="F12" i="12"/>
  <c r="G83" i="10"/>
  <c r="G150" i="10"/>
  <c r="G59" i="10"/>
  <c r="G58" i="10" s="1"/>
  <c r="G54" i="10" s="1"/>
  <c r="G114" i="10"/>
  <c r="G110" i="10" s="1"/>
  <c r="G66" i="12"/>
  <c r="G47" i="12"/>
  <c r="G46" i="12" s="1"/>
  <c r="G12" i="12"/>
  <c r="F76" i="12"/>
  <c r="F75" i="12" s="1"/>
  <c r="F66" i="12"/>
  <c r="G34" i="12"/>
  <c r="G34" i="10"/>
  <c r="G66" i="10"/>
  <c r="G84" i="10"/>
  <c r="G76" i="10"/>
  <c r="G75" i="10" s="1"/>
  <c r="G47" i="10"/>
  <c r="G46" i="10" s="1"/>
  <c r="G12" i="10"/>
  <c r="F8" i="10"/>
  <c r="F7" i="10" s="1"/>
  <c r="F32" i="10"/>
  <c r="F31" i="10" s="1"/>
  <c r="F30" i="10" s="1"/>
  <c r="F38" i="10"/>
  <c r="F42" i="10"/>
  <c r="F44" i="10"/>
  <c r="F48" i="10"/>
  <c r="F60" i="10"/>
  <c r="F55" i="10"/>
  <c r="F67" i="10"/>
  <c r="F80" i="10"/>
  <c r="F118" i="10"/>
  <c r="F115" i="10"/>
  <c r="F127" i="10"/>
  <c r="F121" i="10" s="1"/>
  <c r="F172" i="10"/>
  <c r="F171" i="10" s="1"/>
  <c r="F170" i="10" s="1"/>
  <c r="F179" i="10"/>
  <c r="F178" i="10" s="1"/>
  <c r="F177" i="10" s="1"/>
  <c r="F89" i="10"/>
  <c r="F88" i="10" s="1"/>
  <c r="F85" i="10"/>
  <c r="F84" i="10" s="1"/>
  <c r="F157" i="10"/>
  <c r="F156" i="10" s="1"/>
  <c r="F155" i="10" s="1"/>
  <c r="F163" i="10"/>
  <c r="F162" i="10" s="1"/>
  <c r="F160" i="10"/>
  <c r="F159" i="10" s="1"/>
  <c r="F143" i="10"/>
  <c r="F145" i="10"/>
  <c r="G110" i="12" l="1"/>
  <c r="G82" i="12"/>
  <c r="F34" i="12"/>
  <c r="F6" i="12" s="1"/>
  <c r="F110" i="12"/>
  <c r="F82" i="12" s="1"/>
  <c r="G65" i="12"/>
  <c r="G82" i="10"/>
  <c r="G6" i="12"/>
  <c r="F65" i="12"/>
  <c r="G65" i="10"/>
  <c r="G6" i="10"/>
  <c r="F83" i="10"/>
  <c r="F114" i="10"/>
  <c r="F110" i="10" s="1"/>
  <c r="F142" i="10"/>
  <c r="F41" i="10"/>
  <c r="F183" i="12" l="1"/>
  <c r="G183" i="12"/>
  <c r="G183" i="10"/>
  <c r="F100" i="10"/>
  <c r="F99" i="10" s="1"/>
  <c r="F35" i="10" l="1"/>
  <c r="F34" i="10" s="1"/>
  <c r="F77" i="10"/>
  <c r="F76" i="10" s="1"/>
  <c r="F75" i="10" s="1"/>
  <c r="F167" i="10"/>
  <c r="F166" i="10" s="1"/>
  <c r="F165" i="10" s="1"/>
  <c r="F72" i="10"/>
  <c r="F71" i="10" s="1"/>
  <c r="F66" i="10" s="1"/>
  <c r="F65" i="10" s="1"/>
  <c r="F153" i="10"/>
  <c r="F6" i="10" l="1"/>
  <c r="F28" i="10"/>
  <c r="F27" i="10" s="1"/>
  <c r="F26" i="10" s="1"/>
  <c r="F63" i="10"/>
  <c r="F59" i="10" s="1"/>
  <c r="F58" i="10" s="1"/>
  <c r="F54" i="10" s="1"/>
  <c r="F103" i="10"/>
  <c r="F47" i="10"/>
  <c r="F46" i="10" s="1"/>
  <c r="F94" i="10" l="1"/>
  <c r="F82" i="10" s="1"/>
  <c r="F183" i="10" s="1"/>
  <c r="F169" i="10"/>
  <c r="F151" i="10"/>
  <c r="F150" i="10" s="1"/>
</calcChain>
</file>

<file path=xl/sharedStrings.xml><?xml version="1.0" encoding="utf-8"?>
<sst xmlns="http://schemas.openxmlformats.org/spreadsheetml/2006/main" count="1468" uniqueCount="188">
  <si>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</si>
  <si>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</si>
  <si>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</si>
  <si>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</si>
  <si>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</si>
  <si>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</si>
  <si>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</si>
  <si>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</si>
  <si>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</si>
  <si>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</si>
  <si>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</si>
  <si>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</si>
  <si>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</si>
  <si>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</si>
  <si>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</si>
  <si>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</si>
  <si>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</si>
  <si>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</si>
  <si>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</si>
  <si>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</si>
  <si>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</si>
  <si>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</si>
  <si>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</si>
  <si>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</si>
  <si>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</si>
  <si>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</si>
  <si>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</si>
  <si>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</si>
  <si>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</si>
  <si>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</si>
  <si>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</si>
  <si>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</si>
  <si>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</si>
  <si>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</si>
  <si>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</si>
  <si>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</si>
  <si>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</si>
  <si>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</si>
  <si>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</si>
  <si>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</si>
  <si>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</si>
  <si>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</si>
  <si>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</si>
  <si>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</si>
  <si>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</si>
  <si>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</si>
  <si>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</si>
  <si>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</si>
  <si>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</si>
  <si>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</si>
  <si>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</si>
  <si>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</si>
  <si>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</si>
  <si>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</si>
  <si>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</si>
  <si>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</si>
  <si>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</si>
  <si>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</si>
  <si>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</si>
  <si>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</si>
  <si>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</si>
  <si>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</si>
  <si>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</si>
  <si>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</si>
  <si>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</si>
  <si>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</si>
  <si>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</si>
  <si>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</si>
  <si>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</si>
  <si>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</si>
  <si>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</si>
  <si>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</si>
  <si>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</si>
  <si>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</si>
  <si>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</si>
  <si>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</si>
  <si>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</si>
  <si>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</si>
  <si>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</si>
  <si>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</si>
  <si>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</si>
  <si>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</si>
  <si>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</si>
  <si>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</si>
  <si>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</si>
  <si>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</si>
  <si>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</si>
  <si>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</si>
  <si>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</si>
  <si>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</si>
  <si>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</si>
  <si>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</si>
  <si>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</si>
  <si>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</si>
  <si>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</si>
  <si>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</si>
  <si>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</si>
  <si>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</si>
  <si>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</si>
  <si>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</si>
  <si>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</si>
  <si>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</si>
  <si>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</si>
  <si>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</si>
  <si>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</si>
  <si>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</si>
  <si>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</si>
  <si>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</si>
  <si>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</si>
  <si>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</si>
  <si>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</si>
  <si>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</si>
  <si>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</si>
  <si>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</si>
  <si>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</si>
  <si>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</si>
  <si>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</si>
  <si>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</si>
  <si>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</si>
  <si>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</si>
  <si>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</si>
  <si>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</si>
  <si>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</si>
  <si>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</si>
  <si>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</si>
  <si>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</si>
  <si>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</si>
  <si>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</si>
  <si>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</si>
  <si>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</si>
  <si>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</si>
  <si>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</si>
  <si>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</si>
  <si>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</si>
  <si>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</si>
  <si>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</si>
  <si>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</si>
  <si>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</si>
  <si>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</si>
  <si>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</si>
  <si>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</si>
  <si>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</si>
  <si>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</si>
  <si>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</si>
  <si>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</si>
  <si>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</si>
  <si>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</si>
  <si>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</si>
  <si>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</si>
  <si>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Капитальный ремонт,ремонт,содержание и обслуживание газовых сетей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</si>
  <si>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</si>
  <si>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</si>
  <si>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</si>
  <si>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</si>
  <si>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</si>
  <si>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</si>
  <si>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</si>
  <si>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</si>
  <si>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</si>
  <si>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</si>
  <si>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</si>
  <si>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99 0 07 00180</t>
  </si>
  <si>
    <t>Мероприятия по газификации в населенных пунктах, расположенных в сельской местности</t>
  </si>
  <si>
    <t>99 0 06 12750</t>
  </si>
  <si>
    <t>312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</si>
  <si>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</si>
  <si>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</si>
  <si>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Реализация приоритетного проекта "Формирование комфортной городской среды"</t>
  </si>
  <si>
    <t>Иные выплаты,за исключением фонда оплаты труда казенных учреждений, лицам, привлекаемых согласно законодательству для выполнения отдельных полномочий</t>
  </si>
  <si>
    <t>122</t>
  </si>
  <si>
    <t>99 0 01 00050</t>
  </si>
  <si>
    <t>Уплата иных платежей</t>
  </si>
  <si>
    <t>99 0 07 60320</t>
  </si>
  <si>
    <t>Ликвидация несанкционированных свалок</t>
  </si>
  <si>
    <t>Софинансирование.Реализация приоритетного проекта "Формирование комфортной городской среды"</t>
  </si>
  <si>
    <t>Софинансирование. Строительство, модернизация, реконструкция и капитальный ремонт объектов систем водоснабжения, водоотведения и очистки сточных вод.</t>
  </si>
  <si>
    <t>99 0 09 S0220</t>
  </si>
  <si>
    <t>99 0 01 L5550</t>
  </si>
  <si>
    <t>99 0 07 L5550</t>
  </si>
  <si>
    <t>99 0 07 S5551</t>
  </si>
  <si>
    <t>Софинансирование. Реализация приоритетного проекта "Формирование комфортной городской среды" (за счет средств с/п)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</si>
  <si>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</si>
  <si>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</si>
  <si>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Распределение бюджетных ассигнований бюджета Полетаевского сельского поселения  по разделам, подразделам, целевым статьям, группам и подгруппам видов расходов классификации расходов бюджета на 2018 год</t>
  </si>
  <si>
    <t>99 0 01 0220</t>
  </si>
  <si>
    <t>Ведомственная структура расходов бюджета Полетаевского сельского поселения на 2018 год</t>
  </si>
  <si>
    <t xml:space="preserve">Приложение № 1 к решению Совета депутатов Полетаевского сельского поселения от "18" октября 2018г.№ 168 "Об исполнении бюджета Полетаевского сельского поселения за 2-ой квартал 2018 года"                                                                                  </t>
  </si>
  <si>
    <t xml:space="preserve">Приложение № 2 к решению Совета депутатов Полетаевского сельского поселения от "18" октябя 2018г .№ 168 "Об исполнении бюджета Полетаевского сельского поселения за 2-ой квартал 2018 года"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</si>
</sst>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1"/>
  <sheetViews>
    <sheetView tabSelected="1"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3" customHeight="1" x14ac:dyDescent="0.25">
      <c r="B1" s="87" t="s">
        <v>187</v>
      </c>
      <c r="C1" s="87"/>
      <c r="D1" s="87"/>
      <c r="E1" s="87"/>
      <c r="F1" s="87"/>
      <c r="G1" s="87"/>
      <c r="H1" s="12"/>
      <c r="I1" s="12"/>
    </row>
    <row r="2" spans="1:17" ht="28.5" customHeight="1" x14ac:dyDescent="0.25">
      <c r="A2" s="88" t="s">
        <v>185</v>
      </c>
      <c r="B2" s="88"/>
      <c r="C2" s="88"/>
      <c r="D2" s="88"/>
      <c r="E2" s="88"/>
      <c r="F2" s="88"/>
      <c r="G2" s="88"/>
      <c r="H2" s="12"/>
      <c r="I2" s="12"/>
    </row>
    <row r="3" spans="1:17" ht="9" customHeight="1" x14ac:dyDescent="0.2">
      <c r="A3" s="89"/>
      <c r="B3" s="89"/>
      <c r="C3" s="89"/>
      <c r="D3" s="89"/>
      <c r="E3" s="90"/>
      <c r="F3" s="91"/>
      <c r="G3" s="86"/>
    </row>
    <row r="4" spans="1:17" ht="27.75" customHeight="1" x14ac:dyDescent="0.2">
      <c r="A4" s="92" t="s">
        <v>0</v>
      </c>
      <c r="B4" s="94" t="s">
        <v>1</v>
      </c>
      <c r="C4" s="95"/>
      <c r="D4" s="95"/>
      <c r="E4" s="96"/>
      <c r="F4" s="97" t="s">
        <v>153</v>
      </c>
      <c r="G4" s="97" t="s">
        <v>154</v>
      </c>
    </row>
    <row r="5" spans="1:17" ht="61.5" customHeight="1" x14ac:dyDescent="0.2">
      <c r="A5" s="93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93"/>
    </row>
    <row r="6" spans="1:17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11327976</v>
      </c>
      <c r="G6" s="51">
        <f>G7+G12+G26+G30+G34</f>
        <v>4621571.8899999997</v>
      </c>
    </row>
    <row r="7" spans="1:17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751784</v>
      </c>
      <c r="G7" s="30">
        <f>G8</f>
        <v>517615.47000000003</v>
      </c>
      <c r="H7" s="10"/>
    </row>
    <row r="8" spans="1:17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751784</v>
      </c>
      <c r="G8" s="32">
        <f>G9</f>
        <v>517615.47000000003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751784</v>
      </c>
      <c r="G9" s="32">
        <f>G10+G11</f>
        <v>517615.47000000003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577407</v>
      </c>
      <c r="G10" s="32">
        <v>391334.09</v>
      </c>
    </row>
    <row r="11" spans="1:17" ht="22.5" customHeight="1" x14ac:dyDescent="0.2">
      <c r="A11" s="40" t="s">
        <v>156</v>
      </c>
      <c r="B11" s="31" t="s">
        <v>7</v>
      </c>
      <c r="C11" s="31" t="s">
        <v>10</v>
      </c>
      <c r="D11" s="31" t="s">
        <v>83</v>
      </c>
      <c r="E11" s="31" t="s">
        <v>155</v>
      </c>
      <c r="F11" s="32">
        <v>174377</v>
      </c>
      <c r="G11" s="32">
        <v>126281.38</v>
      </c>
    </row>
    <row r="12" spans="1:17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9246693</v>
      </c>
      <c r="G12" s="80">
        <f>G13+G22</f>
        <v>3680896.42</v>
      </c>
      <c r="H12" s="10"/>
    </row>
    <row r="13" spans="1:17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F14+F15+F16+F17+F19+F20+F21+F18</f>
        <v>8886693</v>
      </c>
      <c r="G13" s="30">
        <f>G14+G15+G16+G17+G19+G20+G21+G18</f>
        <v>3713443.62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3791623</v>
      </c>
      <c r="G14" s="32">
        <v>2039551.05</v>
      </c>
    </row>
    <row r="15" spans="1:17" ht="22.5" customHeight="1" x14ac:dyDescent="0.2">
      <c r="A15" s="40" t="s">
        <v>156</v>
      </c>
      <c r="B15" s="31" t="s">
        <v>7</v>
      </c>
      <c r="C15" s="31" t="s">
        <v>14</v>
      </c>
      <c r="D15" s="31" t="s">
        <v>85</v>
      </c>
      <c r="E15" s="31" t="s">
        <v>155</v>
      </c>
      <c r="F15" s="32">
        <v>1145070</v>
      </c>
      <c r="G15" s="32">
        <v>677854.63</v>
      </c>
    </row>
    <row r="16" spans="1:17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169</v>
      </c>
      <c r="F16" s="35">
        <v>690</v>
      </c>
      <c r="G16" s="35">
        <v>595.54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5" t="s">
        <v>152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450000</v>
      </c>
      <c r="G17" s="35">
        <v>232122.65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12.75" customHeight="1" x14ac:dyDescent="0.2">
      <c r="A18" s="55" t="s">
        <v>50</v>
      </c>
      <c r="B18" s="33" t="s">
        <v>7</v>
      </c>
      <c r="C18" s="33" t="s">
        <v>14</v>
      </c>
      <c r="D18" s="31" t="s">
        <v>85</v>
      </c>
      <c r="E18" s="33" t="s">
        <v>49</v>
      </c>
      <c r="F18" s="35">
        <v>2000000</v>
      </c>
      <c r="G18" s="35">
        <v>27505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1499310</v>
      </c>
      <c r="G19" s="32">
        <v>735814.75</v>
      </c>
    </row>
    <row r="20" spans="1:17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  <c r="G21" s="32">
        <v>0</v>
      </c>
    </row>
    <row r="22" spans="1:17" s="1" customFormat="1" ht="12.75" customHeigh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32">
        <f>F23+F24+F25</f>
        <v>360000</v>
      </c>
      <c r="G22" s="32">
        <f>G23+G24+G25</f>
        <v>-32547.200000000001</v>
      </c>
    </row>
    <row r="23" spans="1:17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50000</v>
      </c>
      <c r="G23" s="32">
        <v>-74488</v>
      </c>
    </row>
    <row r="24" spans="1:17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250000</v>
      </c>
      <c r="G24" s="32">
        <v>40793</v>
      </c>
    </row>
    <row r="25" spans="1:17" s="1" customFormat="1" x14ac:dyDescent="0.2">
      <c r="A25" s="57" t="s">
        <v>171</v>
      </c>
      <c r="B25" s="31" t="s">
        <v>7</v>
      </c>
      <c r="C25" s="31" t="s">
        <v>14</v>
      </c>
      <c r="D25" s="31" t="s">
        <v>72</v>
      </c>
      <c r="E25" s="31" t="s">
        <v>160</v>
      </c>
      <c r="F25" s="32">
        <v>60000</v>
      </c>
      <c r="G25" s="32">
        <v>1147.8</v>
      </c>
    </row>
    <row r="26" spans="1:17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 t="shared" ref="F26:G28" si="0">F27</f>
        <v>0</v>
      </c>
      <c r="G26" s="30">
        <f t="shared" si="0"/>
        <v>0</v>
      </c>
    </row>
    <row r="27" spans="1:17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 t="shared" si="0"/>
        <v>0</v>
      </c>
      <c r="G27" s="79">
        <f t="shared" si="0"/>
        <v>0</v>
      </c>
    </row>
    <row r="28" spans="1:17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 t="shared" si="0"/>
        <v>0</v>
      </c>
      <c r="G28" s="32">
        <f t="shared" si="0"/>
        <v>0</v>
      </c>
    </row>
    <row r="29" spans="1:17" s="1" customFormat="1" ht="22.5" x14ac:dyDescent="0.2">
      <c r="A29" s="64" t="s">
        <v>168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0</v>
      </c>
      <c r="G29" s="32">
        <v>0</v>
      </c>
    </row>
    <row r="30" spans="1:17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  <c r="G31" s="79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  <c r="G32" s="32">
        <v>0</v>
      </c>
    </row>
    <row r="33" spans="1:7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>
        <v>0</v>
      </c>
      <c r="G33" s="32">
        <v>0</v>
      </c>
    </row>
    <row r="34" spans="1:7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969499</v>
      </c>
      <c r="G34" s="37">
        <f>G35+G41</f>
        <v>423060</v>
      </c>
    </row>
    <row r="35" spans="1:7" ht="15.75" customHeight="1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69499</v>
      </c>
      <c r="G35" s="78">
        <f>G37+G40</f>
        <v>33060</v>
      </c>
    </row>
    <row r="36" spans="1:7" ht="33.75" customHeight="1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66119</v>
      </c>
      <c r="G36" s="78">
        <f>G37</f>
        <v>33060</v>
      </c>
    </row>
    <row r="37" spans="1:7" ht="13.5" customHeight="1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66119</v>
      </c>
      <c r="G37" s="39">
        <v>33060</v>
      </c>
    </row>
    <row r="38" spans="1:7" ht="25.5" customHeight="1" x14ac:dyDescent="0.2">
      <c r="A38" s="55" t="s">
        <v>65</v>
      </c>
      <c r="B38" s="34" t="s">
        <v>7</v>
      </c>
      <c r="C38" s="34" t="s">
        <v>30</v>
      </c>
      <c r="D38" s="34" t="s">
        <v>150</v>
      </c>
      <c r="E38" s="34"/>
      <c r="F38" s="35">
        <f>F39+F40</f>
        <v>3380</v>
      </c>
      <c r="G38" s="35">
        <f>G39+G40</f>
        <v>0</v>
      </c>
    </row>
    <row r="39" spans="1:7" ht="24" customHeight="1" x14ac:dyDescent="0.2">
      <c r="A39" s="55" t="s">
        <v>50</v>
      </c>
      <c r="B39" s="34" t="s">
        <v>7</v>
      </c>
      <c r="C39" s="34" t="s">
        <v>30</v>
      </c>
      <c r="D39" s="34" t="s">
        <v>150</v>
      </c>
      <c r="E39" s="34" t="s">
        <v>49</v>
      </c>
      <c r="F39" s="35"/>
      <c r="G39" s="35"/>
    </row>
    <row r="40" spans="1:7" ht="22.5" x14ac:dyDescent="0.2">
      <c r="A40" s="55" t="s">
        <v>43</v>
      </c>
      <c r="B40" s="34" t="s">
        <v>7</v>
      </c>
      <c r="C40" s="34" t="s">
        <v>30</v>
      </c>
      <c r="D40" s="34" t="s">
        <v>150</v>
      </c>
      <c r="E40" s="34" t="s">
        <v>42</v>
      </c>
      <c r="F40" s="35">
        <v>3380</v>
      </c>
      <c r="G40" s="35">
        <v>0</v>
      </c>
    </row>
    <row r="41" spans="1:7" ht="15" customHeight="1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900000</v>
      </c>
      <c r="G41" s="78">
        <f>G42+G44</f>
        <v>390000</v>
      </c>
    </row>
    <row r="42" spans="1:7" ht="14.25" customHeight="1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900000</v>
      </c>
      <c r="G42" s="78">
        <f>G43</f>
        <v>390000</v>
      </c>
    </row>
    <row r="43" spans="1:7" ht="23.25" customHeight="1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900000</v>
      </c>
      <c r="G43" s="39">
        <v>390000</v>
      </c>
    </row>
    <row r="44" spans="1:7" ht="21" customHeight="1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  <c r="G44" s="78">
        <v>0</v>
      </c>
    </row>
    <row r="45" spans="1:7" ht="15" customHeight="1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  <c r="G45" s="39"/>
    </row>
    <row r="46" spans="1:7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415500</v>
      </c>
      <c r="G46" s="51">
        <f>G47</f>
        <v>196156.07</v>
      </c>
    </row>
    <row r="47" spans="1:7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415500</v>
      </c>
      <c r="G47" s="30">
        <f>G49</f>
        <v>196156.07</v>
      </c>
    </row>
    <row r="48" spans="1:7" ht="45.75" customHeight="1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415500</v>
      </c>
      <c r="G48" s="79">
        <f>G49</f>
        <v>196156.07</v>
      </c>
    </row>
    <row r="49" spans="1:9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415500</v>
      </c>
      <c r="G49" s="32">
        <f>G50+G53+G51+G52</f>
        <v>196156.07</v>
      </c>
    </row>
    <row r="50" spans="1:9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301347</v>
      </c>
      <c r="G50" s="32">
        <v>140656.26999999999</v>
      </c>
    </row>
    <row r="51" spans="1:9" ht="22.5" customHeight="1" x14ac:dyDescent="0.2">
      <c r="A51" s="40" t="s">
        <v>156</v>
      </c>
      <c r="B51" s="34" t="s">
        <v>10</v>
      </c>
      <c r="C51" s="34" t="s">
        <v>12</v>
      </c>
      <c r="D51" s="34" t="s">
        <v>89</v>
      </c>
      <c r="E51" s="31" t="s">
        <v>155</v>
      </c>
      <c r="F51" s="32">
        <v>91007</v>
      </c>
      <c r="G51" s="32">
        <v>53641.3</v>
      </c>
    </row>
    <row r="52" spans="1:9" ht="22.5" customHeight="1" x14ac:dyDescent="0.2">
      <c r="A52" s="55" t="s">
        <v>152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5000</v>
      </c>
      <c r="G52" s="32">
        <v>1858.5</v>
      </c>
    </row>
    <row r="53" spans="1:9" ht="15.75" customHeight="1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18146</v>
      </c>
      <c r="G53" s="32">
        <v>0</v>
      </c>
    </row>
    <row r="54" spans="1:9" ht="19.5" customHeight="1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500000</v>
      </c>
      <c r="G54" s="42">
        <f>G55+G58</f>
        <v>374451.61</v>
      </c>
      <c r="H54" s="10"/>
    </row>
    <row r="55" spans="1:9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43">
        <f>G56</f>
        <v>0</v>
      </c>
      <c r="H55" s="10"/>
    </row>
    <row r="56" spans="1:9" ht="29.25" customHeight="1" x14ac:dyDescent="0.2">
      <c r="A56" s="55" t="s">
        <v>71</v>
      </c>
      <c r="B56" s="34" t="s">
        <v>12</v>
      </c>
      <c r="C56" s="34" t="s">
        <v>23</v>
      </c>
      <c r="D56" s="34" t="s">
        <v>151</v>
      </c>
      <c r="E56" s="34"/>
      <c r="F56" s="35">
        <v>0</v>
      </c>
      <c r="G56" s="35">
        <v>0</v>
      </c>
    </row>
    <row r="57" spans="1:9" ht="24" customHeight="1" x14ac:dyDescent="0.2">
      <c r="A57" s="55" t="s">
        <v>43</v>
      </c>
      <c r="B57" s="34" t="s">
        <v>12</v>
      </c>
      <c r="C57" s="34" t="s">
        <v>23</v>
      </c>
      <c r="D57" s="34" t="s">
        <v>151</v>
      </c>
      <c r="E57" s="34" t="s">
        <v>42</v>
      </c>
      <c r="F57" s="35">
        <v>0</v>
      </c>
      <c r="G57" s="35">
        <v>0</v>
      </c>
    </row>
    <row r="58" spans="1:9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500000</v>
      </c>
      <c r="G58" s="30">
        <f>G59</f>
        <v>374451.61</v>
      </c>
    </row>
    <row r="59" spans="1:9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500000</v>
      </c>
      <c r="G59" s="32">
        <f>G60+G63</f>
        <v>374451.61</v>
      </c>
    </row>
    <row r="60" spans="1:9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500000</v>
      </c>
      <c r="G60" s="32">
        <f>G61</f>
        <v>374451.61</v>
      </c>
    </row>
    <row r="61" spans="1:9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500000</v>
      </c>
      <c r="G61" s="32">
        <v>374451.61</v>
      </c>
    </row>
    <row r="62" spans="1:9" ht="19.5" hidden="1" customHeight="1" x14ac:dyDescent="0.2">
      <c r="A62" s="66"/>
      <c r="B62" s="34"/>
      <c r="C62" s="34"/>
      <c r="D62" s="34"/>
      <c r="E62" s="31"/>
      <c r="F62" s="32"/>
      <c r="G62" s="32"/>
    </row>
    <row r="63" spans="1:9" ht="27" customHeight="1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  <c r="G63" s="32">
        <f>G64</f>
        <v>0</v>
      </c>
    </row>
    <row r="64" spans="1:9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G64" s="32">
        <v>0</v>
      </c>
      <c r="I64" s="17"/>
    </row>
    <row r="65" spans="1:9" ht="18" customHeight="1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11180573</v>
      </c>
      <c r="G65" s="51">
        <f>G66+G75</f>
        <v>1689723.61</v>
      </c>
      <c r="I65" s="17"/>
    </row>
    <row r="66" spans="1:9" s="1" customFormat="1" ht="17.25" customHeigh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10680573</v>
      </c>
      <c r="G66" s="30">
        <f>G71+G67</f>
        <v>1591289.62</v>
      </c>
    </row>
    <row r="67" spans="1:9" ht="18" customHeight="1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4199060</v>
      </c>
      <c r="G67" s="42">
        <f>G68</f>
        <v>1454330</v>
      </c>
      <c r="I67" s="17"/>
    </row>
    <row r="68" spans="1:9" s="1" customFormat="1" ht="40.5" customHeight="1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F69+F70</f>
        <v>4199060</v>
      </c>
      <c r="G68" s="32">
        <f>G70</f>
        <v>1454330</v>
      </c>
    </row>
    <row r="69" spans="1:9" s="1" customFormat="1" ht="26.25" customHeight="1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  <c r="G69" s="32"/>
    </row>
    <row r="70" spans="1:9" s="1" customFormat="1" ht="21.75" customHeight="1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4199060</v>
      </c>
      <c r="G70" s="32">
        <v>1454330</v>
      </c>
    </row>
    <row r="71" spans="1:9" s="1" customFormat="1" ht="14.25" customHeigh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6481513</v>
      </c>
      <c r="G71" s="32">
        <f>G72</f>
        <v>136959.62</v>
      </c>
    </row>
    <row r="72" spans="1:9" s="1" customFormat="1" ht="25.5" customHeight="1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6481513</v>
      </c>
      <c r="G72" s="32">
        <f>G74+G73</f>
        <v>136959.62</v>
      </c>
    </row>
    <row r="73" spans="1:9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2505488</v>
      </c>
      <c r="G73" s="32">
        <v>0</v>
      </c>
    </row>
    <row r="74" spans="1:9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3976025</v>
      </c>
      <c r="G74" s="32">
        <v>136959.62</v>
      </c>
    </row>
    <row r="75" spans="1:9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500000</v>
      </c>
      <c r="G75" s="80">
        <f>G76</f>
        <v>98433.99</v>
      </c>
    </row>
    <row r="76" spans="1:9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500000</v>
      </c>
      <c r="G76" s="42">
        <f>G77+G80</f>
        <v>98433.99</v>
      </c>
    </row>
    <row r="77" spans="1:9" s="1" customFormat="1" ht="15.75" customHeigh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300000</v>
      </c>
      <c r="G77" s="32">
        <f>G78</f>
        <v>98433.99</v>
      </c>
    </row>
    <row r="78" spans="1:9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300000</v>
      </c>
      <c r="G78" s="32">
        <v>98433.99</v>
      </c>
    </row>
    <row r="79" spans="1:9" s="1" customFormat="1" ht="12.75" hidden="1" customHeigh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/>
      <c r="G79" s="32"/>
    </row>
    <row r="80" spans="1:9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200000</v>
      </c>
      <c r="G80" s="32">
        <f>G81</f>
        <v>0</v>
      </c>
    </row>
    <row r="81" spans="1:9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200000</v>
      </c>
      <c r="G81" s="32">
        <v>0</v>
      </c>
    </row>
    <row r="82" spans="1:9" s="2" customFormat="1" ht="16.5" customHeigh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F83+F94+F110+F139</f>
        <v>30269553.82</v>
      </c>
      <c r="G82" s="42">
        <f>G83+G94+G110+G139</f>
        <v>5239078.6900000004</v>
      </c>
      <c r="H82" s="16"/>
      <c r="I82" s="18"/>
    </row>
    <row r="83" spans="1:9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234701</v>
      </c>
      <c r="G83" s="48">
        <f>G89+G85</f>
        <v>73465.88</v>
      </c>
      <c r="H83" s="16"/>
    </row>
    <row r="84" spans="1:9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</f>
        <v>134701</v>
      </c>
      <c r="G84" s="79">
        <f>G85</f>
        <v>73465.88</v>
      </c>
      <c r="H84" s="16"/>
    </row>
    <row r="85" spans="1:9" s="2" customFormat="1" ht="4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F86+F87</f>
        <v>134701</v>
      </c>
      <c r="G85" s="32">
        <f>G86+G87</f>
        <v>73465.88</v>
      </c>
      <c r="H85" s="16"/>
    </row>
    <row r="86" spans="1:9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>
        <v>0</v>
      </c>
      <c r="G86" s="32">
        <v>0</v>
      </c>
      <c r="H86" s="16"/>
    </row>
    <row r="87" spans="1:9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134701</v>
      </c>
      <c r="G87" s="32">
        <v>73465.88</v>
      </c>
      <c r="H87" s="16"/>
    </row>
    <row r="88" spans="1:9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100000</v>
      </c>
      <c r="G88" s="32">
        <f>G90</f>
        <v>0</v>
      </c>
      <c r="H88" s="16"/>
    </row>
    <row r="89" spans="1:9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100000</v>
      </c>
      <c r="G89" s="32">
        <f>G90</f>
        <v>0</v>
      </c>
      <c r="H89" s="16"/>
    </row>
    <row r="90" spans="1:9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100000</v>
      </c>
      <c r="G90" s="32">
        <v>0</v>
      </c>
      <c r="H90" s="16"/>
    </row>
    <row r="91" spans="1:9" s="2" customFormat="1" ht="81" hidden="1" customHeight="1" x14ac:dyDescent="0.2">
      <c r="A91" s="55"/>
      <c r="B91" s="34"/>
      <c r="C91" s="34"/>
      <c r="D91" s="34"/>
      <c r="E91" s="49"/>
      <c r="F91" s="50"/>
      <c r="G91" s="50"/>
      <c r="H91" s="16"/>
    </row>
    <row r="92" spans="1:9" s="2" customFormat="1" ht="36.75" hidden="1" customHeight="1" x14ac:dyDescent="0.2">
      <c r="A92" s="55"/>
      <c r="B92" s="34"/>
      <c r="C92" s="34"/>
      <c r="D92" s="34"/>
      <c r="E92" s="33"/>
      <c r="F92" s="32"/>
      <c r="G92" s="32"/>
      <c r="H92" s="16"/>
    </row>
    <row r="93" spans="1:9" s="2" customFormat="1" ht="35.25" hidden="1" customHeight="1" x14ac:dyDescent="0.2">
      <c r="A93" s="55"/>
      <c r="B93" s="34"/>
      <c r="C93" s="34"/>
      <c r="D93" s="34"/>
      <c r="E93" s="33"/>
      <c r="F93" s="32"/>
      <c r="G93" s="32"/>
      <c r="H93" s="16"/>
    </row>
    <row r="94" spans="1:9" s="2" customFormat="1" ht="13.5" customHeight="1" x14ac:dyDescent="0.2">
      <c r="A94" s="68" t="s">
        <v>57</v>
      </c>
      <c r="B94" s="60" t="s">
        <v>15</v>
      </c>
      <c r="C94" s="60" t="s">
        <v>10</v>
      </c>
      <c r="D94" s="34"/>
      <c r="E94" s="46"/>
      <c r="F94" s="51">
        <f>F99+F103+F95+F97+F108</f>
        <v>16225583.82</v>
      </c>
      <c r="G94" s="51">
        <f>G99+G103+G95</f>
        <v>1451046.32</v>
      </c>
    </row>
    <row r="95" spans="1:9" s="2" customFormat="1" ht="21" customHeight="1" x14ac:dyDescent="0.2">
      <c r="A95" s="71" t="s">
        <v>81</v>
      </c>
      <c r="B95" s="34" t="s">
        <v>15</v>
      </c>
      <c r="C95" s="34" t="s">
        <v>10</v>
      </c>
      <c r="D95" s="34" t="s">
        <v>170</v>
      </c>
      <c r="E95" s="33"/>
      <c r="F95" s="35">
        <f>F96</f>
        <v>734999</v>
      </c>
      <c r="G95" s="35">
        <f>G96</f>
        <v>0</v>
      </c>
    </row>
    <row r="96" spans="1:9" s="2" customFormat="1" ht="24" customHeight="1" x14ac:dyDescent="0.2">
      <c r="A96" s="55" t="s">
        <v>50</v>
      </c>
      <c r="B96" s="34" t="s">
        <v>15</v>
      </c>
      <c r="C96" s="34" t="s">
        <v>10</v>
      </c>
      <c r="D96" s="34" t="s">
        <v>170</v>
      </c>
      <c r="E96" s="33" t="s">
        <v>49</v>
      </c>
      <c r="F96" s="35">
        <v>734999</v>
      </c>
      <c r="G96" s="35">
        <v>0</v>
      </c>
    </row>
    <row r="97" spans="1:7" s="2" customFormat="1" ht="24" customHeight="1" x14ac:dyDescent="0.2">
      <c r="A97" s="55" t="s">
        <v>182</v>
      </c>
      <c r="B97" s="34" t="s">
        <v>15</v>
      </c>
      <c r="C97" s="34" t="s">
        <v>10</v>
      </c>
      <c r="D97" s="34" t="s">
        <v>181</v>
      </c>
      <c r="E97" s="33"/>
      <c r="F97" s="35">
        <f>F98</f>
        <v>10000000</v>
      </c>
      <c r="G97" s="35"/>
    </row>
    <row r="98" spans="1:7" s="2" customFormat="1" ht="24" customHeight="1" x14ac:dyDescent="0.2">
      <c r="A98" s="55" t="s">
        <v>142</v>
      </c>
      <c r="B98" s="34" t="s">
        <v>15</v>
      </c>
      <c r="C98" s="34" t="s">
        <v>10</v>
      </c>
      <c r="D98" s="34" t="s">
        <v>184</v>
      </c>
      <c r="E98" s="33" t="s">
        <v>61</v>
      </c>
      <c r="F98" s="35">
        <v>10000000</v>
      </c>
      <c r="G98" s="35"/>
    </row>
    <row r="99" spans="1:7" s="2" customFormat="1" ht="17.25" customHeight="1" x14ac:dyDescent="0.2">
      <c r="A99" s="38" t="s">
        <v>78</v>
      </c>
      <c r="B99" s="34" t="s">
        <v>15</v>
      </c>
      <c r="C99" s="34" t="s">
        <v>10</v>
      </c>
      <c r="D99" s="34" t="s">
        <v>92</v>
      </c>
      <c r="E99" s="46"/>
      <c r="F99" s="81">
        <f>F100</f>
        <v>1706500</v>
      </c>
      <c r="G99" s="81">
        <f>G100</f>
        <v>20760</v>
      </c>
    </row>
    <row r="100" spans="1:7" s="2" customFormat="1" ht="45" x14ac:dyDescent="0.2">
      <c r="A100" s="55" t="s">
        <v>68</v>
      </c>
      <c r="B100" s="34" t="s">
        <v>15</v>
      </c>
      <c r="C100" s="34" t="s">
        <v>10</v>
      </c>
      <c r="D100" s="34" t="s">
        <v>107</v>
      </c>
      <c r="E100" s="33"/>
      <c r="F100" s="32">
        <f>F101+F102</f>
        <v>1706500</v>
      </c>
      <c r="G100" s="32">
        <f>G102+G101</f>
        <v>20760</v>
      </c>
    </row>
    <row r="101" spans="1:7" s="2" customFormat="1" ht="22.5" x14ac:dyDescent="0.2">
      <c r="A101" s="55" t="s">
        <v>50</v>
      </c>
      <c r="B101" s="34" t="s">
        <v>15</v>
      </c>
      <c r="C101" s="34" t="s">
        <v>10</v>
      </c>
      <c r="D101" s="34" t="s">
        <v>107</v>
      </c>
      <c r="E101" s="33" t="s">
        <v>49</v>
      </c>
      <c r="F101" s="32">
        <v>0</v>
      </c>
      <c r="G101" s="32">
        <v>0</v>
      </c>
    </row>
    <row r="102" spans="1:7" s="2" customFormat="1" ht="22.5" x14ac:dyDescent="0.2">
      <c r="A102" s="55" t="s">
        <v>43</v>
      </c>
      <c r="B102" s="34" t="s">
        <v>15</v>
      </c>
      <c r="C102" s="34" t="s">
        <v>10</v>
      </c>
      <c r="D102" s="34" t="s">
        <v>107</v>
      </c>
      <c r="E102" s="33" t="s">
        <v>42</v>
      </c>
      <c r="F102" s="32">
        <v>1706500</v>
      </c>
      <c r="G102" s="32">
        <v>20760</v>
      </c>
    </row>
    <row r="103" spans="1:7" s="2" customFormat="1" x14ac:dyDescent="0.2">
      <c r="A103" s="67" t="s">
        <v>80</v>
      </c>
      <c r="B103" s="34" t="s">
        <v>15</v>
      </c>
      <c r="C103" s="34" t="s">
        <v>10</v>
      </c>
      <c r="D103" s="34" t="s">
        <v>91</v>
      </c>
      <c r="E103" s="33"/>
      <c r="F103" s="32">
        <f>F104</f>
        <v>3584084.8200000003</v>
      </c>
      <c r="G103" s="32">
        <f>G104</f>
        <v>1430286.32</v>
      </c>
    </row>
    <row r="104" spans="1:7" s="2" customFormat="1" ht="41.25" customHeight="1" x14ac:dyDescent="0.2">
      <c r="A104" s="64" t="s">
        <v>81</v>
      </c>
      <c r="B104" s="34" t="s">
        <v>15</v>
      </c>
      <c r="C104" s="34" t="s">
        <v>10</v>
      </c>
      <c r="D104" s="34" t="s">
        <v>112</v>
      </c>
      <c r="E104" s="33"/>
      <c r="F104" s="32">
        <f>F106+F107+F105</f>
        <v>3584084.8200000003</v>
      </c>
      <c r="G104" s="32">
        <f>G106+G107+G105</f>
        <v>1430286.32</v>
      </c>
    </row>
    <row r="105" spans="1:7" s="2" customFormat="1" ht="41.25" customHeight="1" x14ac:dyDescent="0.2">
      <c r="A105" s="55" t="s">
        <v>50</v>
      </c>
      <c r="B105" s="34" t="s">
        <v>15</v>
      </c>
      <c r="C105" s="34" t="s">
        <v>10</v>
      </c>
      <c r="D105" s="34" t="s">
        <v>112</v>
      </c>
      <c r="E105" s="33" t="s">
        <v>49</v>
      </c>
      <c r="F105" s="32">
        <v>1746802.22</v>
      </c>
      <c r="G105" s="32">
        <v>724761.4</v>
      </c>
    </row>
    <row r="106" spans="1:7" s="2" customFormat="1" ht="24" customHeight="1" x14ac:dyDescent="0.2">
      <c r="A106" s="55" t="s">
        <v>43</v>
      </c>
      <c r="B106" s="34" t="s">
        <v>15</v>
      </c>
      <c r="C106" s="34" t="s">
        <v>10</v>
      </c>
      <c r="D106" s="34" t="s">
        <v>112</v>
      </c>
      <c r="E106" s="33" t="s">
        <v>42</v>
      </c>
      <c r="F106" s="32">
        <v>1837282.6</v>
      </c>
      <c r="G106" s="32">
        <v>705524.92</v>
      </c>
    </row>
    <row r="107" spans="1:7" s="2" customFormat="1" ht="24" customHeight="1" x14ac:dyDescent="0.2">
      <c r="A107" s="55" t="s">
        <v>158</v>
      </c>
      <c r="B107" s="34" t="s">
        <v>15</v>
      </c>
      <c r="C107" s="34" t="s">
        <v>10</v>
      </c>
      <c r="D107" s="34" t="s">
        <v>112</v>
      </c>
      <c r="E107" s="33" t="s">
        <v>157</v>
      </c>
      <c r="F107" s="32">
        <v>0</v>
      </c>
      <c r="G107" s="32">
        <v>0</v>
      </c>
    </row>
    <row r="108" spans="1:7" s="2" customFormat="1" ht="24" customHeight="1" x14ac:dyDescent="0.2">
      <c r="A108" s="55" t="s">
        <v>175</v>
      </c>
      <c r="B108" s="34" t="s">
        <v>15</v>
      </c>
      <c r="C108" s="34" t="s">
        <v>10</v>
      </c>
      <c r="D108" s="34" t="s">
        <v>176</v>
      </c>
      <c r="E108" s="33"/>
      <c r="F108" s="32">
        <f>F109</f>
        <v>200000</v>
      </c>
      <c r="G108" s="32"/>
    </row>
    <row r="109" spans="1:7" s="2" customFormat="1" ht="24" customHeight="1" x14ac:dyDescent="0.2">
      <c r="A109" s="55" t="s">
        <v>142</v>
      </c>
      <c r="B109" s="34" t="s">
        <v>15</v>
      </c>
      <c r="C109" s="34" t="s">
        <v>10</v>
      </c>
      <c r="D109" s="34" t="s">
        <v>176</v>
      </c>
      <c r="E109" s="33" t="s">
        <v>61</v>
      </c>
      <c r="F109" s="32">
        <v>200000</v>
      </c>
      <c r="G109" s="32"/>
    </row>
    <row r="110" spans="1:7" s="2" customFormat="1" ht="16.5" customHeight="1" x14ac:dyDescent="0.2">
      <c r="A110" s="69" t="s">
        <v>52</v>
      </c>
      <c r="B110" s="60" t="s">
        <v>15</v>
      </c>
      <c r="C110" s="60" t="s">
        <v>12</v>
      </c>
      <c r="D110" s="34"/>
      <c r="E110" s="46"/>
      <c r="F110" s="51">
        <f>F114+F121+F111</f>
        <v>13809269</v>
      </c>
      <c r="G110" s="51">
        <f>G114+G121+G111</f>
        <v>3714566.49</v>
      </c>
    </row>
    <row r="111" spans="1:7" s="2" customFormat="1" ht="16.5" customHeight="1" x14ac:dyDescent="0.2">
      <c r="A111" s="70" t="s">
        <v>167</v>
      </c>
      <c r="B111" s="34" t="s">
        <v>15</v>
      </c>
      <c r="C111" s="34" t="s">
        <v>12</v>
      </c>
      <c r="D111" s="34" t="s">
        <v>177</v>
      </c>
      <c r="E111" s="33"/>
      <c r="F111" s="35">
        <f>F112+F113</f>
        <v>1500000</v>
      </c>
      <c r="G111" s="35">
        <f>G112+G113</f>
        <v>0</v>
      </c>
    </row>
    <row r="112" spans="1:7" s="2" customFormat="1" ht="16.5" customHeight="1" x14ac:dyDescent="0.2">
      <c r="A112" s="55" t="s">
        <v>152</v>
      </c>
      <c r="B112" s="34" t="s">
        <v>15</v>
      </c>
      <c r="C112" s="34" t="s">
        <v>12</v>
      </c>
      <c r="D112" s="34" t="s">
        <v>177</v>
      </c>
      <c r="E112" s="33" t="s">
        <v>59</v>
      </c>
      <c r="F112" s="35">
        <v>0</v>
      </c>
      <c r="G112" s="35">
        <v>0</v>
      </c>
    </row>
    <row r="113" spans="1:7" s="2" customFormat="1" ht="16.5" customHeight="1" x14ac:dyDescent="0.2">
      <c r="A113" s="55" t="s">
        <v>43</v>
      </c>
      <c r="B113" s="34" t="s">
        <v>15</v>
      </c>
      <c r="C113" s="34" t="s">
        <v>12</v>
      </c>
      <c r="D113" s="34" t="s">
        <v>177</v>
      </c>
      <c r="E113" s="33" t="s">
        <v>42</v>
      </c>
      <c r="F113" s="35">
        <v>1500000</v>
      </c>
      <c r="G113" s="35">
        <v>0</v>
      </c>
    </row>
    <row r="114" spans="1:7" s="2" customFormat="1" ht="18.75" customHeight="1" x14ac:dyDescent="0.2">
      <c r="A114" s="38" t="s">
        <v>78</v>
      </c>
      <c r="B114" s="34" t="s">
        <v>15</v>
      </c>
      <c r="C114" s="34" t="s">
        <v>12</v>
      </c>
      <c r="D114" s="34" t="s">
        <v>92</v>
      </c>
      <c r="E114" s="46"/>
      <c r="F114" s="79">
        <f>F115+F118</f>
        <v>1435825</v>
      </c>
      <c r="G114" s="79">
        <f>G115+G118</f>
        <v>377230</v>
      </c>
    </row>
    <row r="115" spans="1:7" s="2" customFormat="1" ht="22.5" x14ac:dyDescent="0.2">
      <c r="A115" s="55" t="s">
        <v>69</v>
      </c>
      <c r="B115" s="34" t="s">
        <v>15</v>
      </c>
      <c r="C115" s="34" t="s">
        <v>12</v>
      </c>
      <c r="D115" s="34" t="s">
        <v>108</v>
      </c>
      <c r="E115" s="34"/>
      <c r="F115" s="35">
        <f>F116+F117</f>
        <v>1343370</v>
      </c>
      <c r="G115" s="35">
        <f>G117</f>
        <v>296830</v>
      </c>
    </row>
    <row r="116" spans="1:7" s="2" customFormat="1" ht="22.5" x14ac:dyDescent="0.2">
      <c r="A116" s="55" t="s">
        <v>50</v>
      </c>
      <c r="B116" s="34" t="s">
        <v>15</v>
      </c>
      <c r="C116" s="34" t="s">
        <v>12</v>
      </c>
      <c r="D116" s="34" t="s">
        <v>108</v>
      </c>
      <c r="E116" s="34" t="s">
        <v>49</v>
      </c>
      <c r="F116" s="35"/>
      <c r="G116" s="35"/>
    </row>
    <row r="117" spans="1:7" s="2" customFormat="1" ht="22.5" x14ac:dyDescent="0.2">
      <c r="A117" s="55" t="s">
        <v>43</v>
      </c>
      <c r="B117" s="34" t="s">
        <v>15</v>
      </c>
      <c r="C117" s="34" t="s">
        <v>12</v>
      </c>
      <c r="D117" s="34" t="s">
        <v>108</v>
      </c>
      <c r="E117" s="34" t="s">
        <v>42</v>
      </c>
      <c r="F117" s="35">
        <v>1343370</v>
      </c>
      <c r="G117" s="35">
        <v>296830</v>
      </c>
    </row>
    <row r="118" spans="1:7" s="2" customFormat="1" ht="22.5" x14ac:dyDescent="0.2">
      <c r="A118" s="55" t="s">
        <v>70</v>
      </c>
      <c r="B118" s="34" t="s">
        <v>15</v>
      </c>
      <c r="C118" s="34" t="s">
        <v>12</v>
      </c>
      <c r="D118" s="34" t="s">
        <v>109</v>
      </c>
      <c r="E118" s="34"/>
      <c r="F118" s="35">
        <f>F119+F120</f>
        <v>92455</v>
      </c>
      <c r="G118" s="35">
        <f>G119+G120</f>
        <v>80400</v>
      </c>
    </row>
    <row r="119" spans="1:7" s="2" customFormat="1" ht="22.5" x14ac:dyDescent="0.2">
      <c r="A119" s="55" t="s">
        <v>50</v>
      </c>
      <c r="B119" s="34" t="s">
        <v>15</v>
      </c>
      <c r="C119" s="34" t="s">
        <v>12</v>
      </c>
      <c r="D119" s="34" t="s">
        <v>109</v>
      </c>
      <c r="E119" s="34" t="s">
        <v>49</v>
      </c>
      <c r="F119" s="35"/>
      <c r="G119" s="35"/>
    </row>
    <row r="120" spans="1:7" s="2" customFormat="1" ht="22.5" x14ac:dyDescent="0.2">
      <c r="A120" s="55" t="s">
        <v>43</v>
      </c>
      <c r="B120" s="34" t="s">
        <v>15</v>
      </c>
      <c r="C120" s="34" t="s">
        <v>12</v>
      </c>
      <c r="D120" s="34" t="s">
        <v>109</v>
      </c>
      <c r="E120" s="34" t="s">
        <v>42</v>
      </c>
      <c r="F120" s="35">
        <v>92455</v>
      </c>
      <c r="G120" s="35">
        <v>80400</v>
      </c>
    </row>
    <row r="121" spans="1:7" s="2" customFormat="1" ht="16.5" customHeight="1" x14ac:dyDescent="0.2">
      <c r="A121" s="67" t="s">
        <v>80</v>
      </c>
      <c r="B121" s="34" t="s">
        <v>15</v>
      </c>
      <c r="C121" s="34" t="s">
        <v>12</v>
      </c>
      <c r="D121" s="34" t="s">
        <v>91</v>
      </c>
      <c r="E121" s="52"/>
      <c r="F121" s="30">
        <f>F122+F127+F129+F131+F125+F134+F137</f>
        <v>10873444</v>
      </c>
      <c r="G121" s="30">
        <f>G122</f>
        <v>3337336.49</v>
      </c>
    </row>
    <row r="122" spans="1:7" s="2" customFormat="1" ht="16.5" customHeight="1" x14ac:dyDescent="0.2">
      <c r="A122" s="70" t="s">
        <v>53</v>
      </c>
      <c r="B122" s="34" t="s">
        <v>15</v>
      </c>
      <c r="C122" s="34" t="s">
        <v>12</v>
      </c>
      <c r="D122" s="34" t="s">
        <v>134</v>
      </c>
      <c r="E122" s="33"/>
      <c r="F122" s="32">
        <f>F124+F123</f>
        <v>4409536.03</v>
      </c>
      <c r="G122" s="32">
        <f>G124+G123+G125+G127+G129+G131</f>
        <v>3337336.49</v>
      </c>
    </row>
    <row r="123" spans="1:7" s="2" customFormat="1" ht="16.5" customHeight="1" x14ac:dyDescent="0.2">
      <c r="A123" s="55" t="s">
        <v>50</v>
      </c>
      <c r="B123" s="34" t="s">
        <v>15</v>
      </c>
      <c r="C123" s="34" t="s">
        <v>12</v>
      </c>
      <c r="D123" s="34" t="s">
        <v>134</v>
      </c>
      <c r="E123" s="33" t="s">
        <v>49</v>
      </c>
      <c r="F123" s="32">
        <v>0</v>
      </c>
      <c r="G123" s="32">
        <v>0</v>
      </c>
    </row>
    <row r="124" spans="1:7" s="2" customFormat="1" ht="22.5" x14ac:dyDescent="0.2">
      <c r="A124" s="55" t="s">
        <v>43</v>
      </c>
      <c r="B124" s="34" t="s">
        <v>15</v>
      </c>
      <c r="C124" s="34" t="s">
        <v>12</v>
      </c>
      <c r="D124" s="34" t="s">
        <v>134</v>
      </c>
      <c r="E124" s="33" t="s">
        <v>42</v>
      </c>
      <c r="F124" s="32">
        <v>4409536.03</v>
      </c>
      <c r="G124" s="32">
        <v>1074938.47</v>
      </c>
    </row>
    <row r="125" spans="1:7" s="2" customFormat="1" x14ac:dyDescent="0.2">
      <c r="A125" s="55" t="s">
        <v>173</v>
      </c>
      <c r="B125" s="34" t="s">
        <v>15</v>
      </c>
      <c r="C125" s="34" t="s">
        <v>12</v>
      </c>
      <c r="D125" s="34" t="s">
        <v>172</v>
      </c>
      <c r="E125" s="33"/>
      <c r="F125" s="32">
        <f>F126</f>
        <v>0</v>
      </c>
      <c r="G125" s="32">
        <f>G126</f>
        <v>0</v>
      </c>
    </row>
    <row r="126" spans="1:7" s="2" customFormat="1" ht="22.5" x14ac:dyDescent="0.2">
      <c r="A126" s="55" t="s">
        <v>43</v>
      </c>
      <c r="B126" s="34" t="s">
        <v>15</v>
      </c>
      <c r="C126" s="34" t="s">
        <v>12</v>
      </c>
      <c r="D126" s="34" t="s">
        <v>172</v>
      </c>
      <c r="E126" s="33" t="s">
        <v>42</v>
      </c>
      <c r="F126" s="32">
        <v>0</v>
      </c>
      <c r="G126" s="32">
        <v>0</v>
      </c>
    </row>
    <row r="127" spans="1:7" s="2" customFormat="1" ht="15" customHeight="1" x14ac:dyDescent="0.2">
      <c r="A127" s="71" t="s">
        <v>75</v>
      </c>
      <c r="B127" s="34" t="s">
        <v>15</v>
      </c>
      <c r="C127" s="34" t="s">
        <v>12</v>
      </c>
      <c r="D127" s="34" t="s">
        <v>135</v>
      </c>
      <c r="E127" s="33"/>
      <c r="F127" s="32">
        <f>F128</f>
        <v>0</v>
      </c>
      <c r="G127" s="32">
        <f>G128</f>
        <v>0</v>
      </c>
    </row>
    <row r="128" spans="1:7" s="2" customFormat="1" ht="22.5" customHeight="1" x14ac:dyDescent="0.2">
      <c r="A128" s="55" t="s">
        <v>43</v>
      </c>
      <c r="B128" s="34" t="s">
        <v>15</v>
      </c>
      <c r="C128" s="34" t="s">
        <v>12</v>
      </c>
      <c r="D128" s="34" t="s">
        <v>135</v>
      </c>
      <c r="E128" s="33" t="s">
        <v>42</v>
      </c>
      <c r="F128" s="32">
        <v>0</v>
      </c>
      <c r="G128" s="32">
        <v>0</v>
      </c>
    </row>
    <row r="129" spans="1:7" s="2" customFormat="1" ht="18" customHeight="1" x14ac:dyDescent="0.2">
      <c r="A129" s="55" t="s">
        <v>139</v>
      </c>
      <c r="B129" s="34" t="s">
        <v>15</v>
      </c>
      <c r="C129" s="34" t="s">
        <v>12</v>
      </c>
      <c r="D129" s="34" t="s">
        <v>138</v>
      </c>
      <c r="E129" s="33"/>
      <c r="F129" s="32">
        <f>F130</f>
        <v>0</v>
      </c>
      <c r="G129" s="32">
        <f>G130</f>
        <v>0</v>
      </c>
    </row>
    <row r="130" spans="1:7" s="2" customFormat="1" ht="24.75" customHeight="1" x14ac:dyDescent="0.2">
      <c r="A130" s="55" t="s">
        <v>43</v>
      </c>
      <c r="B130" s="34" t="s">
        <v>15</v>
      </c>
      <c r="C130" s="34" t="s">
        <v>12</v>
      </c>
      <c r="D130" s="34" t="s">
        <v>138</v>
      </c>
      <c r="E130" s="33" t="s">
        <v>42</v>
      </c>
      <c r="F130" s="32">
        <v>0</v>
      </c>
      <c r="G130" s="32">
        <v>0</v>
      </c>
    </row>
    <row r="131" spans="1:7" s="2" customFormat="1" ht="15.75" customHeight="1" x14ac:dyDescent="0.2">
      <c r="A131" s="55" t="s">
        <v>141</v>
      </c>
      <c r="B131" s="34" t="s">
        <v>15</v>
      </c>
      <c r="C131" s="34" t="s">
        <v>12</v>
      </c>
      <c r="D131" s="34" t="s">
        <v>140</v>
      </c>
      <c r="E131" s="33"/>
      <c r="F131" s="32">
        <f>F133+F132</f>
        <v>6119407.9699999997</v>
      </c>
      <c r="G131" s="32">
        <f>G133+G132</f>
        <v>2262398.02</v>
      </c>
    </row>
    <row r="132" spans="1:7" s="2" customFormat="1" ht="24" customHeight="1" x14ac:dyDescent="0.2">
      <c r="A132" s="55" t="s">
        <v>50</v>
      </c>
      <c r="B132" s="34" t="s">
        <v>15</v>
      </c>
      <c r="C132" s="34" t="s">
        <v>12</v>
      </c>
      <c r="D132" s="34" t="s">
        <v>140</v>
      </c>
      <c r="E132" s="33" t="s">
        <v>49</v>
      </c>
      <c r="F132" s="32">
        <v>915605.38</v>
      </c>
      <c r="G132" s="32">
        <v>427221.32</v>
      </c>
    </row>
    <row r="133" spans="1:7" s="2" customFormat="1" ht="22.5" customHeight="1" x14ac:dyDescent="0.2">
      <c r="A133" s="55" t="s">
        <v>43</v>
      </c>
      <c r="B133" s="34" t="s">
        <v>15</v>
      </c>
      <c r="C133" s="34" t="s">
        <v>12</v>
      </c>
      <c r="D133" s="34" t="s">
        <v>140</v>
      </c>
      <c r="E133" s="33" t="s">
        <v>42</v>
      </c>
      <c r="F133" s="32">
        <v>5203802.59</v>
      </c>
      <c r="G133" s="32">
        <v>1835176.7</v>
      </c>
    </row>
    <row r="134" spans="1:7" s="2" customFormat="1" ht="22.5" customHeight="1" x14ac:dyDescent="0.2">
      <c r="A134" s="70" t="s">
        <v>174</v>
      </c>
      <c r="B134" s="34" t="s">
        <v>15</v>
      </c>
      <c r="C134" s="34" t="s">
        <v>12</v>
      </c>
      <c r="D134" s="34" t="s">
        <v>178</v>
      </c>
      <c r="E134" s="33"/>
      <c r="F134" s="32">
        <f>F135+F136</f>
        <v>14500</v>
      </c>
      <c r="G134" s="32">
        <v>0</v>
      </c>
    </row>
    <row r="135" spans="1:7" s="2" customFormat="1" ht="22.5" customHeight="1" x14ac:dyDescent="0.2">
      <c r="A135" s="55" t="s">
        <v>50</v>
      </c>
      <c r="B135" s="34" t="s">
        <v>15</v>
      </c>
      <c r="C135" s="34" t="s">
        <v>12</v>
      </c>
      <c r="D135" s="34" t="s">
        <v>178</v>
      </c>
      <c r="E135" s="33" t="s">
        <v>49</v>
      </c>
      <c r="F135" s="32">
        <v>0</v>
      </c>
      <c r="G135" s="32">
        <v>0</v>
      </c>
    </row>
    <row r="136" spans="1:7" s="2" customFormat="1" ht="22.5" customHeight="1" x14ac:dyDescent="0.2">
      <c r="A136" s="55" t="s">
        <v>43</v>
      </c>
      <c r="B136" s="34" t="s">
        <v>15</v>
      </c>
      <c r="C136" s="34" t="s">
        <v>12</v>
      </c>
      <c r="D136" s="34" t="s">
        <v>178</v>
      </c>
      <c r="E136" s="33" t="s">
        <v>42</v>
      </c>
      <c r="F136" s="32">
        <v>14500</v>
      </c>
      <c r="G136" s="32">
        <v>0</v>
      </c>
    </row>
    <row r="137" spans="1:7" s="2" customFormat="1" ht="22.5" customHeight="1" x14ac:dyDescent="0.2">
      <c r="A137" s="55" t="s">
        <v>180</v>
      </c>
      <c r="B137" s="34" t="s">
        <v>15</v>
      </c>
      <c r="C137" s="34" t="s">
        <v>12</v>
      </c>
      <c r="D137" s="34" t="s">
        <v>179</v>
      </c>
      <c r="E137" s="33"/>
      <c r="F137" s="32">
        <f>F138</f>
        <v>330000</v>
      </c>
      <c r="G137" s="32"/>
    </row>
    <row r="138" spans="1:7" s="2" customFormat="1" ht="22.5" customHeight="1" x14ac:dyDescent="0.2">
      <c r="A138" s="55" t="s">
        <v>43</v>
      </c>
      <c r="B138" s="34" t="s">
        <v>15</v>
      </c>
      <c r="C138" s="34" t="s">
        <v>12</v>
      </c>
      <c r="D138" s="34" t="s">
        <v>179</v>
      </c>
      <c r="E138" s="33" t="s">
        <v>42</v>
      </c>
      <c r="F138" s="32">
        <v>330000</v>
      </c>
      <c r="G138" s="32"/>
    </row>
    <row r="139" spans="1:7" s="2" customFormat="1" ht="18.75" customHeight="1" x14ac:dyDescent="0.2">
      <c r="A139" s="72" t="s">
        <v>58</v>
      </c>
      <c r="B139" s="60" t="s">
        <v>15</v>
      </c>
      <c r="C139" s="60" t="s">
        <v>15</v>
      </c>
      <c r="D139" s="34"/>
      <c r="E139" s="46"/>
      <c r="F139" s="30">
        <f>F140</f>
        <v>0</v>
      </c>
      <c r="G139" s="30">
        <f>G141</f>
        <v>0</v>
      </c>
    </row>
    <row r="140" spans="1:7" s="2" customFormat="1" ht="18.75" customHeight="1" x14ac:dyDescent="0.2">
      <c r="A140" s="71" t="s">
        <v>149</v>
      </c>
      <c r="B140" s="60" t="s">
        <v>15</v>
      </c>
      <c r="C140" s="60" t="s">
        <v>15</v>
      </c>
      <c r="D140" s="34" t="s">
        <v>161</v>
      </c>
      <c r="E140" s="60"/>
      <c r="F140" s="79">
        <f>F141</f>
        <v>0</v>
      </c>
      <c r="G140" s="79">
        <f>G141</f>
        <v>0</v>
      </c>
    </row>
    <row r="141" spans="1:7" s="2" customFormat="1" ht="21.75" customHeight="1" x14ac:dyDescent="0.2">
      <c r="A141" s="71" t="s">
        <v>162</v>
      </c>
      <c r="B141" s="60" t="s">
        <v>15</v>
      </c>
      <c r="C141" s="60" t="s">
        <v>15</v>
      </c>
      <c r="D141" s="34" t="s">
        <v>161</v>
      </c>
      <c r="E141" s="60" t="s">
        <v>42</v>
      </c>
      <c r="F141" s="79">
        <v>0</v>
      </c>
      <c r="G141" s="79">
        <v>0</v>
      </c>
    </row>
    <row r="142" spans="1:7" s="2" customFormat="1" x14ac:dyDescent="0.2">
      <c r="A142" s="66" t="s">
        <v>110</v>
      </c>
      <c r="B142" s="34" t="s">
        <v>15</v>
      </c>
      <c r="C142" s="34" t="s">
        <v>15</v>
      </c>
      <c r="D142" s="34" t="s">
        <v>114</v>
      </c>
      <c r="E142" s="33"/>
      <c r="F142" s="32">
        <f>F145+F143</f>
        <v>0</v>
      </c>
      <c r="G142" s="32">
        <f>G145+G143</f>
        <v>0</v>
      </c>
    </row>
    <row r="143" spans="1:7" s="2" customFormat="1" x14ac:dyDescent="0.2">
      <c r="A143" s="64" t="s">
        <v>111</v>
      </c>
      <c r="B143" s="34" t="s">
        <v>15</v>
      </c>
      <c r="C143" s="34" t="s">
        <v>15</v>
      </c>
      <c r="D143" s="34" t="s">
        <v>115</v>
      </c>
      <c r="E143" s="33"/>
      <c r="F143" s="32">
        <f>F144</f>
        <v>0</v>
      </c>
      <c r="G143" s="32">
        <f>G144</f>
        <v>0</v>
      </c>
    </row>
    <row r="144" spans="1:7" s="2" customFormat="1" ht="22.5" x14ac:dyDescent="0.2">
      <c r="A144" s="71" t="s">
        <v>142</v>
      </c>
      <c r="B144" s="34" t="s">
        <v>15</v>
      </c>
      <c r="C144" s="34" t="s">
        <v>15</v>
      </c>
      <c r="D144" s="34" t="s">
        <v>115</v>
      </c>
      <c r="E144" s="33" t="s">
        <v>61</v>
      </c>
      <c r="F144" s="32"/>
      <c r="G144" s="32"/>
    </row>
    <row r="145" spans="1:7" s="2" customFormat="1" x14ac:dyDescent="0.2">
      <c r="A145" s="64" t="s">
        <v>113</v>
      </c>
      <c r="B145" s="34" t="s">
        <v>15</v>
      </c>
      <c r="C145" s="34" t="s">
        <v>15</v>
      </c>
      <c r="D145" s="34" t="s">
        <v>116</v>
      </c>
      <c r="E145" s="33"/>
      <c r="F145" s="32">
        <f>F146</f>
        <v>0</v>
      </c>
      <c r="G145" s="32">
        <v>0</v>
      </c>
    </row>
    <row r="146" spans="1:7" s="2" customFormat="1" ht="27.75" customHeight="1" x14ac:dyDescent="0.2">
      <c r="A146" s="71" t="s">
        <v>142</v>
      </c>
      <c r="B146" s="34" t="s">
        <v>15</v>
      </c>
      <c r="C146" s="34" t="s">
        <v>15</v>
      </c>
      <c r="D146" s="34" t="s">
        <v>116</v>
      </c>
      <c r="E146" s="33" t="s">
        <v>61</v>
      </c>
      <c r="F146" s="32"/>
      <c r="G146" s="32"/>
    </row>
    <row r="147" spans="1:7" s="2" customFormat="1" ht="27.75" hidden="1" customHeight="1" x14ac:dyDescent="0.2">
      <c r="A147" s="83"/>
      <c r="B147" s="49"/>
      <c r="C147" s="49"/>
      <c r="D147" s="49"/>
      <c r="E147" s="49"/>
      <c r="F147" s="50"/>
      <c r="G147" s="50"/>
    </row>
    <row r="148" spans="1:7" s="2" customFormat="1" ht="39" hidden="1" customHeight="1" x14ac:dyDescent="0.2">
      <c r="A148" s="83"/>
      <c r="B148" s="49"/>
      <c r="C148" s="49"/>
      <c r="D148" s="49"/>
      <c r="E148" s="49"/>
      <c r="F148" s="50"/>
      <c r="G148" s="50"/>
    </row>
    <row r="149" spans="1:7" s="2" customFormat="1" ht="27.75" hidden="1" customHeight="1" x14ac:dyDescent="0.2">
      <c r="A149" s="82"/>
      <c r="B149" s="49"/>
      <c r="C149" s="49"/>
      <c r="D149" s="49"/>
      <c r="E149" s="49"/>
      <c r="F149" s="50"/>
      <c r="G149" s="50"/>
    </row>
    <row r="150" spans="1:7" s="2" customFormat="1" x14ac:dyDescent="0.2">
      <c r="A150" s="69" t="s">
        <v>19</v>
      </c>
      <c r="B150" s="62" t="s">
        <v>21</v>
      </c>
      <c r="C150" s="62" t="s">
        <v>8</v>
      </c>
      <c r="D150" s="62"/>
      <c r="E150" s="47"/>
      <c r="F150" s="51">
        <f>F151+F155+F159</f>
        <v>0</v>
      </c>
      <c r="G150" s="51">
        <f>G151+G155+G159</f>
        <v>0</v>
      </c>
    </row>
    <row r="151" spans="1:7" s="2" customFormat="1" x14ac:dyDescent="0.2">
      <c r="A151" s="63" t="s">
        <v>20</v>
      </c>
      <c r="B151" s="60" t="s">
        <v>21</v>
      </c>
      <c r="C151" s="60" t="s">
        <v>7</v>
      </c>
      <c r="D151" s="34"/>
      <c r="E151" s="46"/>
      <c r="F151" s="30">
        <f>F153</f>
        <v>0</v>
      </c>
      <c r="G151" s="30">
        <f>G153</f>
        <v>0</v>
      </c>
    </row>
    <row r="152" spans="1:7" s="2" customFormat="1" x14ac:dyDescent="0.2">
      <c r="A152" s="66" t="s">
        <v>80</v>
      </c>
      <c r="B152" s="60" t="s">
        <v>21</v>
      </c>
      <c r="C152" s="60" t="s">
        <v>7</v>
      </c>
      <c r="D152" s="34" t="s">
        <v>91</v>
      </c>
      <c r="E152" s="46"/>
      <c r="F152" s="79"/>
      <c r="G152" s="79"/>
    </row>
    <row r="153" spans="1:7" s="2" customFormat="1" x14ac:dyDescent="0.2">
      <c r="A153" s="64" t="s">
        <v>118</v>
      </c>
      <c r="B153" s="34" t="s">
        <v>21</v>
      </c>
      <c r="C153" s="34" t="s">
        <v>7</v>
      </c>
      <c r="D153" s="34" t="s">
        <v>117</v>
      </c>
      <c r="E153" s="33"/>
      <c r="F153" s="32">
        <f>F154</f>
        <v>0</v>
      </c>
      <c r="G153" s="32">
        <f>G154</f>
        <v>0</v>
      </c>
    </row>
    <row r="154" spans="1:7" s="2" customFormat="1" ht="22.5" x14ac:dyDescent="0.2">
      <c r="A154" s="55" t="s">
        <v>43</v>
      </c>
      <c r="B154" s="34" t="s">
        <v>21</v>
      </c>
      <c r="C154" s="34" t="s">
        <v>7</v>
      </c>
      <c r="D154" s="34" t="s">
        <v>117</v>
      </c>
      <c r="E154" s="33" t="s">
        <v>42</v>
      </c>
      <c r="F154" s="32">
        <v>0</v>
      </c>
      <c r="G154" s="32">
        <v>0</v>
      </c>
    </row>
    <row r="155" spans="1:7" s="2" customFormat="1" x14ac:dyDescent="0.2">
      <c r="A155" s="63" t="s">
        <v>22</v>
      </c>
      <c r="B155" s="60" t="s">
        <v>21</v>
      </c>
      <c r="C155" s="60" t="s">
        <v>10</v>
      </c>
      <c r="D155" s="34"/>
      <c r="E155" s="33"/>
      <c r="F155" s="80">
        <f t="shared" ref="F155:G157" si="1">F156</f>
        <v>0</v>
      </c>
      <c r="G155" s="80">
        <f t="shared" si="1"/>
        <v>0</v>
      </c>
    </row>
    <row r="156" spans="1:7" s="2" customFormat="1" x14ac:dyDescent="0.2">
      <c r="A156" s="66" t="s">
        <v>80</v>
      </c>
      <c r="B156" s="60" t="s">
        <v>21</v>
      </c>
      <c r="C156" s="60" t="s">
        <v>10</v>
      </c>
      <c r="D156" s="34" t="s">
        <v>91</v>
      </c>
      <c r="E156" s="46"/>
      <c r="F156" s="30">
        <f t="shared" si="1"/>
        <v>0</v>
      </c>
      <c r="G156" s="30">
        <f t="shared" si="1"/>
        <v>0</v>
      </c>
    </row>
    <row r="157" spans="1:7" s="2" customFormat="1" x14ac:dyDescent="0.2">
      <c r="A157" s="64" t="s">
        <v>118</v>
      </c>
      <c r="B157" s="34" t="s">
        <v>21</v>
      </c>
      <c r="C157" s="34" t="s">
        <v>10</v>
      </c>
      <c r="D157" s="34" t="s">
        <v>117</v>
      </c>
      <c r="E157" s="33"/>
      <c r="F157" s="32">
        <f t="shared" si="1"/>
        <v>0</v>
      </c>
      <c r="G157" s="32">
        <f t="shared" si="1"/>
        <v>0</v>
      </c>
    </row>
    <row r="158" spans="1:7" s="2" customFormat="1" ht="22.5" x14ac:dyDescent="0.2">
      <c r="A158" s="55" t="s">
        <v>43</v>
      </c>
      <c r="B158" s="34" t="s">
        <v>21</v>
      </c>
      <c r="C158" s="34" t="s">
        <v>10</v>
      </c>
      <c r="D158" s="34" t="s">
        <v>117</v>
      </c>
      <c r="E158" s="33" t="s">
        <v>42</v>
      </c>
      <c r="F158" s="32">
        <v>0</v>
      </c>
      <c r="G158" s="32">
        <v>0</v>
      </c>
    </row>
    <row r="159" spans="1:7" s="2" customFormat="1" ht="16.5" customHeight="1" x14ac:dyDescent="0.2">
      <c r="A159" s="63" t="s">
        <v>125</v>
      </c>
      <c r="B159" s="34" t="s">
        <v>21</v>
      </c>
      <c r="C159" s="34" t="s">
        <v>21</v>
      </c>
      <c r="D159" s="34"/>
      <c r="E159" s="33"/>
      <c r="F159" s="32">
        <f>F160</f>
        <v>0</v>
      </c>
      <c r="G159" s="32">
        <f>G160</f>
        <v>0</v>
      </c>
    </row>
    <row r="160" spans="1:7" s="2" customFormat="1" x14ac:dyDescent="0.2">
      <c r="A160" s="38" t="s">
        <v>123</v>
      </c>
      <c r="B160" s="34" t="s">
        <v>21</v>
      </c>
      <c r="C160" s="34" t="s">
        <v>21</v>
      </c>
      <c r="D160" s="73" t="s">
        <v>159</v>
      </c>
      <c r="E160" s="33"/>
      <c r="F160" s="32">
        <f>F161</f>
        <v>0</v>
      </c>
      <c r="G160" s="32">
        <f>G161</f>
        <v>0</v>
      </c>
    </row>
    <row r="161" spans="1:7" s="2" customFormat="1" ht="22.5" x14ac:dyDescent="0.2">
      <c r="A161" s="55" t="s">
        <v>124</v>
      </c>
      <c r="B161" s="34" t="s">
        <v>21</v>
      </c>
      <c r="C161" s="34" t="s">
        <v>21</v>
      </c>
      <c r="D161" s="73" t="s">
        <v>159</v>
      </c>
      <c r="E161" s="33" t="s">
        <v>42</v>
      </c>
      <c r="F161" s="32">
        <v>0</v>
      </c>
      <c r="G161" s="32">
        <v>0</v>
      </c>
    </row>
    <row r="162" spans="1:7" s="2" customFormat="1" x14ac:dyDescent="0.2">
      <c r="A162" s="74" t="s">
        <v>143</v>
      </c>
      <c r="B162" s="34" t="s">
        <v>21</v>
      </c>
      <c r="C162" s="34" t="s">
        <v>23</v>
      </c>
      <c r="D162" s="73"/>
      <c r="E162" s="33"/>
      <c r="F162" s="32">
        <f>F163</f>
        <v>0</v>
      </c>
      <c r="G162" s="32">
        <f>G163</f>
        <v>0</v>
      </c>
    </row>
    <row r="163" spans="1:7" s="2" customFormat="1" x14ac:dyDescent="0.2">
      <c r="A163" s="64" t="s">
        <v>118</v>
      </c>
      <c r="B163" s="34" t="s">
        <v>21</v>
      </c>
      <c r="C163" s="34" t="s">
        <v>23</v>
      </c>
      <c r="D163" s="34" t="s">
        <v>117</v>
      </c>
      <c r="E163" s="33"/>
      <c r="F163" s="32">
        <f>F164</f>
        <v>0</v>
      </c>
      <c r="G163" s="32">
        <f>G164</f>
        <v>0</v>
      </c>
    </row>
    <row r="164" spans="1:7" s="2" customFormat="1" ht="22.5" x14ac:dyDescent="0.2">
      <c r="A164" s="55" t="s">
        <v>124</v>
      </c>
      <c r="B164" s="34" t="s">
        <v>21</v>
      </c>
      <c r="C164" s="34" t="s">
        <v>23</v>
      </c>
      <c r="D164" s="34" t="s">
        <v>117</v>
      </c>
      <c r="E164" s="33" t="s">
        <v>42</v>
      </c>
      <c r="F164" s="32">
        <v>0</v>
      </c>
      <c r="G164" s="32">
        <v>0</v>
      </c>
    </row>
    <row r="165" spans="1:7" s="2" customFormat="1" x14ac:dyDescent="0.2">
      <c r="A165" s="69" t="s">
        <v>38</v>
      </c>
      <c r="B165" s="62" t="s">
        <v>18</v>
      </c>
      <c r="C165" s="62" t="s">
        <v>8</v>
      </c>
      <c r="D165" s="62"/>
      <c r="E165" s="47"/>
      <c r="F165" s="51">
        <f t="shared" ref="F165:G167" si="2">F166</f>
        <v>0</v>
      </c>
      <c r="G165" s="51">
        <f t="shared" si="2"/>
        <v>0</v>
      </c>
    </row>
    <row r="166" spans="1:7" s="2" customFormat="1" x14ac:dyDescent="0.2">
      <c r="A166" s="63" t="s">
        <v>126</v>
      </c>
      <c r="B166" s="60" t="s">
        <v>18</v>
      </c>
      <c r="C166" s="60" t="s">
        <v>14</v>
      </c>
      <c r="D166" s="34"/>
      <c r="E166" s="46"/>
      <c r="F166" s="30">
        <f t="shared" si="2"/>
        <v>0</v>
      </c>
      <c r="G166" s="30">
        <f t="shared" si="2"/>
        <v>0</v>
      </c>
    </row>
    <row r="167" spans="1:7" s="2" customFormat="1" x14ac:dyDescent="0.2">
      <c r="A167" s="64" t="s">
        <v>118</v>
      </c>
      <c r="B167" s="34" t="s">
        <v>18</v>
      </c>
      <c r="C167" s="34" t="s">
        <v>14</v>
      </c>
      <c r="D167" s="34" t="s">
        <v>117</v>
      </c>
      <c r="E167" s="33"/>
      <c r="F167" s="32">
        <f t="shared" si="2"/>
        <v>0</v>
      </c>
      <c r="G167" s="32">
        <f t="shared" si="2"/>
        <v>0</v>
      </c>
    </row>
    <row r="168" spans="1:7" s="2" customFormat="1" ht="22.5" x14ac:dyDescent="0.2">
      <c r="A168" s="55" t="s">
        <v>43</v>
      </c>
      <c r="B168" s="34" t="s">
        <v>18</v>
      </c>
      <c r="C168" s="34" t="s">
        <v>14</v>
      </c>
      <c r="D168" s="34" t="s">
        <v>117</v>
      </c>
      <c r="E168" s="33" t="s">
        <v>42</v>
      </c>
      <c r="F168" s="32">
        <v>0</v>
      </c>
      <c r="G168" s="32">
        <v>0</v>
      </c>
    </row>
    <row r="169" spans="1:7" s="2" customFormat="1" x14ac:dyDescent="0.2">
      <c r="A169" s="65" t="s">
        <v>29</v>
      </c>
      <c r="B169" s="62" t="s">
        <v>23</v>
      </c>
      <c r="C169" s="62" t="s">
        <v>8</v>
      </c>
      <c r="D169" s="62"/>
      <c r="E169" s="28"/>
      <c r="F169" s="51">
        <f t="shared" ref="F169:G171" si="3">F170</f>
        <v>0</v>
      </c>
      <c r="G169" s="51">
        <f t="shared" si="3"/>
        <v>0</v>
      </c>
    </row>
    <row r="170" spans="1:7" s="2" customFormat="1" x14ac:dyDescent="0.2">
      <c r="A170" s="63" t="s">
        <v>131</v>
      </c>
      <c r="B170" s="60" t="s">
        <v>23</v>
      </c>
      <c r="C170" s="60" t="s">
        <v>23</v>
      </c>
      <c r="D170" s="34"/>
      <c r="E170" s="29"/>
      <c r="F170" s="30">
        <f t="shared" si="3"/>
        <v>0</v>
      </c>
      <c r="G170" s="30">
        <f t="shared" si="3"/>
        <v>0</v>
      </c>
    </row>
    <row r="171" spans="1:7" s="2" customFormat="1" x14ac:dyDescent="0.2">
      <c r="A171" s="66" t="s">
        <v>80</v>
      </c>
      <c r="B171" s="34" t="s">
        <v>23</v>
      </c>
      <c r="C171" s="34" t="s">
        <v>23</v>
      </c>
      <c r="D171" s="34" t="s">
        <v>91</v>
      </c>
      <c r="E171" s="33"/>
      <c r="F171" s="32">
        <f t="shared" si="3"/>
        <v>0</v>
      </c>
      <c r="G171" s="32">
        <f t="shared" si="3"/>
        <v>0</v>
      </c>
    </row>
    <row r="172" spans="1:7" s="2" customFormat="1" x14ac:dyDescent="0.2">
      <c r="A172" s="64" t="s">
        <v>118</v>
      </c>
      <c r="B172" s="34" t="s">
        <v>23</v>
      </c>
      <c r="C172" s="34" t="s">
        <v>23</v>
      </c>
      <c r="D172" s="34" t="s">
        <v>117</v>
      </c>
      <c r="E172" s="33"/>
      <c r="F172" s="32">
        <f>F173</f>
        <v>0</v>
      </c>
      <c r="G172" s="32">
        <v>0</v>
      </c>
    </row>
    <row r="173" spans="1:7" s="2" customFormat="1" ht="22.5" x14ac:dyDescent="0.2">
      <c r="A173" s="55" t="s">
        <v>43</v>
      </c>
      <c r="B173" s="34" t="s">
        <v>23</v>
      </c>
      <c r="C173" s="34" t="s">
        <v>23</v>
      </c>
      <c r="D173" s="34" t="s">
        <v>117</v>
      </c>
      <c r="E173" s="33" t="s">
        <v>42</v>
      </c>
      <c r="F173" s="32"/>
      <c r="G173" s="32"/>
    </row>
    <row r="174" spans="1:7" s="2" customFormat="1" x14ac:dyDescent="0.2">
      <c r="A174" s="85" t="s">
        <v>147</v>
      </c>
      <c r="B174" s="34" t="s">
        <v>25</v>
      </c>
      <c r="C174" s="34" t="s">
        <v>12</v>
      </c>
      <c r="D174" s="34" t="s">
        <v>148</v>
      </c>
      <c r="E174" s="34"/>
      <c r="F174" s="35">
        <f>F175</f>
        <v>85412</v>
      </c>
      <c r="G174" s="35">
        <f>G175</f>
        <v>35588.199999999997</v>
      </c>
    </row>
    <row r="175" spans="1:7" s="2" customFormat="1" ht="33.75" x14ac:dyDescent="0.2">
      <c r="A175" s="85" t="s">
        <v>165</v>
      </c>
      <c r="B175" s="34" t="s">
        <v>25</v>
      </c>
      <c r="C175" s="34" t="s">
        <v>12</v>
      </c>
      <c r="D175" s="34" t="s">
        <v>163</v>
      </c>
      <c r="E175" s="34"/>
      <c r="F175" s="35">
        <f>F176</f>
        <v>85412</v>
      </c>
      <c r="G175" s="35">
        <f>G176</f>
        <v>35588.199999999997</v>
      </c>
    </row>
    <row r="176" spans="1:7" s="2" customFormat="1" ht="22.5" x14ac:dyDescent="0.2">
      <c r="A176" s="55" t="s">
        <v>166</v>
      </c>
      <c r="B176" s="34" t="s">
        <v>25</v>
      </c>
      <c r="C176" s="34" t="s">
        <v>12</v>
      </c>
      <c r="D176" s="34" t="s">
        <v>163</v>
      </c>
      <c r="E176" s="34" t="s">
        <v>164</v>
      </c>
      <c r="F176" s="35">
        <v>85412</v>
      </c>
      <c r="G176" s="35">
        <v>35588.199999999997</v>
      </c>
    </row>
    <row r="177" spans="1:9" s="2" customFormat="1" x14ac:dyDescent="0.2">
      <c r="A177" s="65" t="s">
        <v>24</v>
      </c>
      <c r="B177" s="62" t="s">
        <v>26</v>
      </c>
      <c r="C177" s="62" t="s">
        <v>8</v>
      </c>
      <c r="D177" s="34"/>
      <c r="E177" s="28"/>
      <c r="F177" s="51">
        <f t="shared" ref="F177:G178" si="4">F178</f>
        <v>600000</v>
      </c>
      <c r="G177" s="51">
        <f t="shared" si="4"/>
        <v>370109.2</v>
      </c>
    </row>
    <row r="178" spans="1:9" s="2" customFormat="1" x14ac:dyDescent="0.2">
      <c r="A178" s="63" t="s">
        <v>33</v>
      </c>
      <c r="B178" s="60" t="s">
        <v>26</v>
      </c>
      <c r="C178" s="60" t="s">
        <v>10</v>
      </c>
      <c r="D178" s="34"/>
      <c r="E178" s="29"/>
      <c r="F178" s="30">
        <f t="shared" si="4"/>
        <v>600000</v>
      </c>
      <c r="G178" s="30">
        <f t="shared" si="4"/>
        <v>370109.2</v>
      </c>
    </row>
    <row r="179" spans="1:9" s="2" customFormat="1" x14ac:dyDescent="0.2">
      <c r="A179" s="66" t="s">
        <v>80</v>
      </c>
      <c r="B179" s="34" t="s">
        <v>26</v>
      </c>
      <c r="C179" s="34" t="s">
        <v>10</v>
      </c>
      <c r="D179" s="34" t="s">
        <v>91</v>
      </c>
      <c r="E179" s="31"/>
      <c r="F179" s="32">
        <f>F180</f>
        <v>600000</v>
      </c>
      <c r="G179" s="32">
        <f>G180</f>
        <v>370109.2</v>
      </c>
    </row>
    <row r="180" spans="1:9" s="2" customFormat="1" ht="12.75" customHeight="1" x14ac:dyDescent="0.2">
      <c r="A180" s="64" t="s">
        <v>133</v>
      </c>
      <c r="B180" s="34" t="s">
        <v>26</v>
      </c>
      <c r="C180" s="34" t="s">
        <v>10</v>
      </c>
      <c r="D180" s="34" t="s">
        <v>132</v>
      </c>
      <c r="E180" s="31"/>
      <c r="F180" s="32">
        <f>F182+F181</f>
        <v>600000</v>
      </c>
      <c r="G180" s="32">
        <f>G182+G181</f>
        <v>370109.2</v>
      </c>
    </row>
    <row r="181" spans="1:9" s="2" customFormat="1" ht="24.75" customHeight="1" x14ac:dyDescent="0.2">
      <c r="A181" s="64" t="s">
        <v>168</v>
      </c>
      <c r="B181" s="34" t="s">
        <v>26</v>
      </c>
      <c r="C181" s="34" t="s">
        <v>10</v>
      </c>
      <c r="D181" s="34" t="s">
        <v>132</v>
      </c>
      <c r="E181" s="31" t="s">
        <v>51</v>
      </c>
      <c r="F181" s="32">
        <v>100950</v>
      </c>
      <c r="G181" s="32">
        <v>100950</v>
      </c>
    </row>
    <row r="182" spans="1:9" s="2" customFormat="1" ht="24" customHeight="1" x14ac:dyDescent="0.2">
      <c r="A182" s="55" t="s">
        <v>146</v>
      </c>
      <c r="B182" s="34" t="s">
        <v>26</v>
      </c>
      <c r="C182" s="34" t="s">
        <v>10</v>
      </c>
      <c r="D182" s="34" t="s">
        <v>132</v>
      </c>
      <c r="E182" s="31" t="s">
        <v>42</v>
      </c>
      <c r="F182" s="32">
        <v>499050</v>
      </c>
      <c r="G182" s="32">
        <v>269159.2</v>
      </c>
    </row>
    <row r="183" spans="1:9" s="2" customFormat="1" x14ac:dyDescent="0.2">
      <c r="A183" s="75" t="s">
        <v>2</v>
      </c>
      <c r="B183" s="34"/>
      <c r="C183" s="34"/>
      <c r="D183" s="34"/>
      <c r="E183" s="31"/>
      <c r="F183" s="42">
        <f>F7+F12+F26+F30+F34+F46+F54+F65+F82+F150+F165+F174+F177</f>
        <v>54019014.82</v>
      </c>
      <c r="G183" s="42">
        <f>G6+G46+G54+G65+G82+G150+G165+G169+G174+G177</f>
        <v>12526679.27</v>
      </c>
    </row>
    <row r="184" spans="1:9" s="6" customFormat="1" x14ac:dyDescent="0.2">
      <c r="A184" s="76"/>
      <c r="B184" s="77"/>
      <c r="C184" s="77"/>
      <c r="D184" s="77"/>
      <c r="E184" s="24"/>
      <c r="F184" s="25"/>
      <c r="G184" s="25"/>
      <c r="H184" s="10"/>
    </row>
    <row r="185" spans="1:9" s="6" customFormat="1" x14ac:dyDescent="0.2">
      <c r="A185" s="19"/>
      <c r="B185" s="20"/>
      <c r="C185" s="20"/>
      <c r="D185" s="20"/>
      <c r="E185" s="20"/>
      <c r="F185" s="21"/>
      <c r="G185" s="21"/>
      <c r="H185" s="10"/>
    </row>
    <row r="186" spans="1:9" x14ac:dyDescent="0.2">
      <c r="F186" s="11"/>
      <c r="G186" s="11"/>
      <c r="H186" s="10"/>
      <c r="I186" s="14"/>
    </row>
    <row r="187" spans="1:9" s="3" customFormat="1" x14ac:dyDescent="0.2">
      <c r="D187" s="4"/>
      <c r="F187" s="15"/>
      <c r="G187" s="15"/>
      <c r="I187" s="13"/>
    </row>
    <row r="188" spans="1:9" s="3" customFormat="1" x14ac:dyDescent="0.2">
      <c r="F188" s="8"/>
      <c r="G188" s="8"/>
    </row>
    <row r="189" spans="1:9" s="3" customFormat="1" x14ac:dyDescent="0.2">
      <c r="F189" s="9"/>
      <c r="G189" s="9"/>
    </row>
    <row r="190" spans="1:9" s="3" customFormat="1" x14ac:dyDescent="0.2">
      <c r="F190" s="9"/>
      <c r="G190" s="9"/>
    </row>
    <row r="191" spans="1:9" s="3" customFormat="1" x14ac:dyDescent="0.2">
      <c r="F191" s="5"/>
      <c r="G191" s="5"/>
    </row>
    <row r="192" spans="1:9" s="3" customFormat="1" x14ac:dyDescent="0.2">
      <c r="F192" s="8"/>
      <c r="G192" s="8"/>
    </row>
    <row r="193" spans="2:7" s="3" customFormat="1" x14ac:dyDescent="0.2">
      <c r="F193" s="8"/>
      <c r="G193" s="8"/>
    </row>
    <row r="194" spans="2:7" s="3" customFormat="1" ht="14.25" x14ac:dyDescent="0.2">
      <c r="B194" s="7"/>
    </row>
    <row r="195" spans="2:7" s="3" customFormat="1" x14ac:dyDescent="0.2"/>
    <row r="196" spans="2:7" s="3" customFormat="1" x14ac:dyDescent="0.2"/>
    <row r="197" spans="2:7" s="3" customFormat="1" x14ac:dyDescent="0.2"/>
    <row r="198" spans="2:7" s="3" customFormat="1" x14ac:dyDescent="0.2"/>
    <row r="199" spans="2:7" s="3" customFormat="1" x14ac:dyDescent="0.2"/>
    <row r="200" spans="2:7" s="3" customFormat="1" x14ac:dyDescent="0.2"/>
    <row r="201" spans="2:7" s="3" customFormat="1" x14ac:dyDescent="0.2"/>
    <row r="202" spans="2:7" s="3" customFormat="1" x14ac:dyDescent="0.2"/>
    <row r="203" spans="2:7" s="3" customFormat="1" x14ac:dyDescent="0.2"/>
    <row r="204" spans="2:7" s="3" customFormat="1" x14ac:dyDescent="0.2"/>
    <row r="205" spans="2:7" s="3" customFormat="1" x14ac:dyDescent="0.2"/>
    <row r="206" spans="2:7" s="3" customFormat="1" x14ac:dyDescent="0.2"/>
    <row r="207" spans="2:7" s="3" customFormat="1" x14ac:dyDescent="0.2"/>
    <row r="208" spans="2:7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1"/>
  <sheetViews>
    <sheetView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6" customHeight="1" x14ac:dyDescent="0.25">
      <c r="B1" s="87" t="s">
        <v>186</v>
      </c>
      <c r="C1" s="87"/>
      <c r="D1" s="87"/>
      <c r="E1" s="87"/>
      <c r="F1" s="87"/>
      <c r="G1" s="87"/>
      <c r="H1" s="12"/>
      <c r="I1" s="12"/>
    </row>
    <row r="2" spans="1:17" ht="28.5" customHeight="1" x14ac:dyDescent="0.25">
      <c r="A2" s="88" t="s">
        <v>183</v>
      </c>
      <c r="B2" s="88"/>
      <c r="C2" s="88"/>
      <c r="D2" s="88"/>
      <c r="E2" s="88"/>
      <c r="F2" s="88"/>
      <c r="G2" s="88"/>
      <c r="H2" s="12"/>
      <c r="I2" s="12"/>
    </row>
    <row r="3" spans="1:17" ht="9" customHeight="1" x14ac:dyDescent="0.2">
      <c r="A3" s="89"/>
      <c r="B3" s="89"/>
      <c r="C3" s="89"/>
      <c r="D3" s="89"/>
      <c r="E3" s="90"/>
      <c r="F3" s="91"/>
      <c r="G3" s="84"/>
    </row>
    <row r="4" spans="1:17" ht="27.75" customHeight="1" x14ac:dyDescent="0.2">
      <c r="A4" s="92" t="s">
        <v>0</v>
      </c>
      <c r="B4" s="94" t="s">
        <v>1</v>
      </c>
      <c r="C4" s="95"/>
      <c r="D4" s="95"/>
      <c r="E4" s="96"/>
      <c r="F4" s="97" t="s">
        <v>153</v>
      </c>
      <c r="G4" s="97" t="s">
        <v>154</v>
      </c>
    </row>
    <row r="5" spans="1:17" ht="61.5" customHeight="1" x14ac:dyDescent="0.2">
      <c r="A5" s="93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93"/>
    </row>
    <row r="6" spans="1:17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</f>
        <v>10967976</v>
      </c>
      <c r="G6" s="51">
        <f>G7+G12+G26+G30+G34</f>
        <v>4621571.8899999997</v>
      </c>
    </row>
    <row r="7" spans="1:17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751784</v>
      </c>
      <c r="G7" s="30">
        <f>G8</f>
        <v>517615.47000000003</v>
      </c>
      <c r="H7" s="10"/>
    </row>
    <row r="8" spans="1:17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751784</v>
      </c>
      <c r="G8" s="32">
        <f>G9</f>
        <v>517615.47000000003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751784</v>
      </c>
      <c r="G9" s="32">
        <f>G10+G11</f>
        <v>517615.47000000003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577407</v>
      </c>
      <c r="G10" s="32">
        <v>391334.09</v>
      </c>
    </row>
    <row r="11" spans="1:17" ht="22.5" customHeight="1" x14ac:dyDescent="0.2">
      <c r="A11" s="40" t="s">
        <v>156</v>
      </c>
      <c r="B11" s="31" t="s">
        <v>7</v>
      </c>
      <c r="C11" s="31" t="s">
        <v>10</v>
      </c>
      <c r="D11" s="31" t="s">
        <v>83</v>
      </c>
      <c r="E11" s="31" t="s">
        <v>155</v>
      </c>
      <c r="F11" s="32">
        <v>174377</v>
      </c>
      <c r="G11" s="32">
        <v>126281.38</v>
      </c>
    </row>
    <row r="12" spans="1:17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9246693</v>
      </c>
      <c r="G12" s="80">
        <f>G13+G22</f>
        <v>3680896.42</v>
      </c>
      <c r="H12" s="10"/>
    </row>
    <row r="13" spans="1:17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F14+F15+F16+F17+F19+F20+F21+F18</f>
        <v>8886693</v>
      </c>
      <c r="G13" s="30">
        <f>G14+G15+G16+G17+G19+G20+G21+G18</f>
        <v>3713443.62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3791623</v>
      </c>
      <c r="G14" s="32">
        <v>2039551.05</v>
      </c>
    </row>
    <row r="15" spans="1:17" ht="22.5" customHeight="1" x14ac:dyDescent="0.2">
      <c r="A15" s="40" t="s">
        <v>156</v>
      </c>
      <c r="B15" s="31" t="s">
        <v>7</v>
      </c>
      <c r="C15" s="31" t="s">
        <v>14</v>
      </c>
      <c r="D15" s="31" t="s">
        <v>85</v>
      </c>
      <c r="E15" s="31" t="s">
        <v>155</v>
      </c>
      <c r="F15" s="32">
        <v>1145070</v>
      </c>
      <c r="G15" s="32">
        <v>677854.63</v>
      </c>
    </row>
    <row r="16" spans="1:17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169</v>
      </c>
      <c r="F16" s="35">
        <v>690</v>
      </c>
      <c r="G16" s="35">
        <v>595.54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5" t="s">
        <v>152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450000</v>
      </c>
      <c r="G17" s="35">
        <v>232122.65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0.25" customHeight="1" x14ac:dyDescent="0.2">
      <c r="A18" s="55" t="s">
        <v>50</v>
      </c>
      <c r="B18" s="33" t="s">
        <v>7</v>
      </c>
      <c r="C18" s="33" t="s">
        <v>14</v>
      </c>
      <c r="D18" s="31" t="s">
        <v>85</v>
      </c>
      <c r="E18" s="33" t="s">
        <v>49</v>
      </c>
      <c r="F18" s="35">
        <v>2000000</v>
      </c>
      <c r="G18" s="35">
        <v>27505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1499310</v>
      </c>
      <c r="G19" s="32">
        <v>735814.75</v>
      </c>
    </row>
    <row r="20" spans="1:17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  <c r="G21" s="32">
        <v>0</v>
      </c>
    </row>
    <row r="22" spans="1:17" s="1" customFormat="1" ht="12.75" customHeigh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32">
        <f>F23+F24+F25</f>
        <v>360000</v>
      </c>
      <c r="G22" s="32">
        <f>G23+G24+G25</f>
        <v>-32547.200000000001</v>
      </c>
    </row>
    <row r="23" spans="1:17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50000</v>
      </c>
      <c r="G23" s="32">
        <v>-74488</v>
      </c>
    </row>
    <row r="24" spans="1:17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250000</v>
      </c>
      <c r="G24" s="32">
        <v>40793</v>
      </c>
    </row>
    <row r="25" spans="1:17" s="1" customFormat="1" x14ac:dyDescent="0.2">
      <c r="A25" s="57" t="s">
        <v>171</v>
      </c>
      <c r="B25" s="31" t="s">
        <v>7</v>
      </c>
      <c r="C25" s="31" t="s">
        <v>14</v>
      </c>
      <c r="D25" s="31" t="s">
        <v>72</v>
      </c>
      <c r="E25" s="31" t="s">
        <v>160</v>
      </c>
      <c r="F25" s="32">
        <v>60000</v>
      </c>
      <c r="G25" s="32">
        <v>1147.8</v>
      </c>
    </row>
    <row r="26" spans="1:17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0</v>
      </c>
      <c r="G26" s="30">
        <f>G29</f>
        <v>0</v>
      </c>
    </row>
    <row r="27" spans="1:17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>F28</f>
        <v>0</v>
      </c>
      <c r="G27" s="79">
        <f>G28</f>
        <v>0</v>
      </c>
    </row>
    <row r="28" spans="1:17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>F29</f>
        <v>0</v>
      </c>
      <c r="G28" s="32">
        <f>G29</f>
        <v>0</v>
      </c>
    </row>
    <row r="29" spans="1:17" s="1" customFormat="1" ht="22.5" x14ac:dyDescent="0.2">
      <c r="A29" s="64" t="s">
        <v>168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0</v>
      </c>
      <c r="G29" s="32">
        <v>0</v>
      </c>
    </row>
    <row r="30" spans="1:17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  <c r="G31" s="79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  <c r="G32" s="32">
        <v>0</v>
      </c>
    </row>
    <row r="33" spans="1:7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>
        <v>0</v>
      </c>
      <c r="G33" s="32">
        <v>0</v>
      </c>
    </row>
    <row r="34" spans="1:7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969499</v>
      </c>
      <c r="G34" s="37">
        <f>G35+G41</f>
        <v>423060</v>
      </c>
    </row>
    <row r="35" spans="1:7" ht="15.75" customHeight="1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69499</v>
      </c>
      <c r="G35" s="78">
        <f>G37+G40</f>
        <v>33060</v>
      </c>
    </row>
    <row r="36" spans="1:7" ht="33.75" customHeight="1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66119</v>
      </c>
      <c r="G36" s="78">
        <f>G37</f>
        <v>33060</v>
      </c>
    </row>
    <row r="37" spans="1:7" ht="13.5" customHeight="1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66119</v>
      </c>
      <c r="G37" s="39">
        <v>33060</v>
      </c>
    </row>
    <row r="38" spans="1:7" ht="25.5" customHeight="1" x14ac:dyDescent="0.2">
      <c r="A38" s="55" t="s">
        <v>65</v>
      </c>
      <c r="B38" s="34" t="s">
        <v>7</v>
      </c>
      <c r="C38" s="34" t="s">
        <v>30</v>
      </c>
      <c r="D38" s="34" t="s">
        <v>150</v>
      </c>
      <c r="E38" s="34"/>
      <c r="F38" s="35">
        <f>F39+F40</f>
        <v>3380</v>
      </c>
      <c r="G38" s="35">
        <f>G39+G40</f>
        <v>0</v>
      </c>
    </row>
    <row r="39" spans="1:7" ht="24" customHeight="1" x14ac:dyDescent="0.2">
      <c r="A39" s="55" t="s">
        <v>50</v>
      </c>
      <c r="B39" s="34" t="s">
        <v>7</v>
      </c>
      <c r="C39" s="34" t="s">
        <v>30</v>
      </c>
      <c r="D39" s="34" t="s">
        <v>150</v>
      </c>
      <c r="E39" s="34" t="s">
        <v>49</v>
      </c>
      <c r="F39" s="35"/>
      <c r="G39" s="35"/>
    </row>
    <row r="40" spans="1:7" ht="22.5" x14ac:dyDescent="0.2">
      <c r="A40" s="55" t="s">
        <v>43</v>
      </c>
      <c r="B40" s="34" t="s">
        <v>7</v>
      </c>
      <c r="C40" s="34" t="s">
        <v>30</v>
      </c>
      <c r="D40" s="34" t="s">
        <v>150</v>
      </c>
      <c r="E40" s="34" t="s">
        <v>42</v>
      </c>
      <c r="F40" s="35">
        <v>3380</v>
      </c>
      <c r="G40" s="35">
        <v>0</v>
      </c>
    </row>
    <row r="41" spans="1:7" ht="15" customHeight="1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900000</v>
      </c>
      <c r="G41" s="78">
        <f>G42+G44</f>
        <v>390000</v>
      </c>
    </row>
    <row r="42" spans="1:7" ht="14.25" customHeight="1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900000</v>
      </c>
      <c r="G42" s="78">
        <f>G43</f>
        <v>390000</v>
      </c>
    </row>
    <row r="43" spans="1:7" ht="23.25" customHeight="1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900000</v>
      </c>
      <c r="G43" s="39">
        <v>390000</v>
      </c>
    </row>
    <row r="44" spans="1:7" ht="21" customHeight="1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  <c r="G44" s="78">
        <v>0</v>
      </c>
    </row>
    <row r="45" spans="1:7" ht="15" customHeight="1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  <c r="G45" s="39"/>
    </row>
    <row r="46" spans="1:7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415500</v>
      </c>
      <c r="G46" s="51">
        <f>G47</f>
        <v>196156.07</v>
      </c>
    </row>
    <row r="47" spans="1:7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415500</v>
      </c>
      <c r="G47" s="30">
        <f>G49</f>
        <v>196156.07</v>
      </c>
    </row>
    <row r="48" spans="1:7" ht="45.75" customHeight="1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415500</v>
      </c>
      <c r="G48" s="79">
        <f>G49</f>
        <v>196156.07</v>
      </c>
    </row>
    <row r="49" spans="1:9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415500</v>
      </c>
      <c r="G49" s="32">
        <f>G50+G53+G51+G52</f>
        <v>196156.07</v>
      </c>
    </row>
    <row r="50" spans="1:9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301347</v>
      </c>
      <c r="G50" s="32">
        <v>140656.26999999999</v>
      </c>
    </row>
    <row r="51" spans="1:9" ht="22.5" customHeight="1" x14ac:dyDescent="0.2">
      <c r="A51" s="40" t="s">
        <v>156</v>
      </c>
      <c r="B51" s="34" t="s">
        <v>10</v>
      </c>
      <c r="C51" s="34" t="s">
        <v>12</v>
      </c>
      <c r="D51" s="34" t="s">
        <v>89</v>
      </c>
      <c r="E51" s="31" t="s">
        <v>155</v>
      </c>
      <c r="F51" s="32">
        <v>91007</v>
      </c>
      <c r="G51" s="32">
        <v>53641.3</v>
      </c>
    </row>
    <row r="52" spans="1:9" ht="22.5" customHeight="1" x14ac:dyDescent="0.2">
      <c r="A52" s="55" t="s">
        <v>152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5000</v>
      </c>
      <c r="G52" s="32">
        <v>1858.5</v>
      </c>
    </row>
    <row r="53" spans="1:9" ht="15.75" customHeight="1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18146</v>
      </c>
      <c r="G53" s="32">
        <v>0</v>
      </c>
    </row>
    <row r="54" spans="1:9" ht="19.5" customHeight="1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500000</v>
      </c>
      <c r="G54" s="42">
        <f>G55+G58</f>
        <v>374451.61</v>
      </c>
      <c r="H54" s="10"/>
    </row>
    <row r="55" spans="1:9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43">
        <f>G56</f>
        <v>0</v>
      </c>
      <c r="H55" s="10"/>
    </row>
    <row r="56" spans="1:9" ht="29.25" customHeight="1" x14ac:dyDescent="0.2">
      <c r="A56" s="55" t="s">
        <v>71</v>
      </c>
      <c r="B56" s="34" t="s">
        <v>12</v>
      </c>
      <c r="C56" s="34" t="s">
        <v>23</v>
      </c>
      <c r="D56" s="34" t="s">
        <v>151</v>
      </c>
      <c r="E56" s="34"/>
      <c r="F56" s="35">
        <v>0</v>
      </c>
      <c r="G56" s="35">
        <v>0</v>
      </c>
    </row>
    <row r="57" spans="1:9" ht="24" customHeight="1" x14ac:dyDescent="0.2">
      <c r="A57" s="55" t="s">
        <v>43</v>
      </c>
      <c r="B57" s="34" t="s">
        <v>12</v>
      </c>
      <c r="C57" s="34" t="s">
        <v>23</v>
      </c>
      <c r="D57" s="34" t="s">
        <v>151</v>
      </c>
      <c r="E57" s="34" t="s">
        <v>42</v>
      </c>
      <c r="F57" s="35">
        <v>0</v>
      </c>
      <c r="G57" s="35">
        <v>0</v>
      </c>
    </row>
    <row r="58" spans="1:9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500000</v>
      </c>
      <c r="G58" s="30">
        <f>G59</f>
        <v>374451.61</v>
      </c>
    </row>
    <row r="59" spans="1:9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500000</v>
      </c>
      <c r="G59" s="32">
        <f>G60+G63</f>
        <v>374451.61</v>
      </c>
    </row>
    <row r="60" spans="1:9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500000</v>
      </c>
      <c r="G60" s="32">
        <f>G61</f>
        <v>374451.61</v>
      </c>
    </row>
    <row r="61" spans="1:9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500000</v>
      </c>
      <c r="G61" s="32">
        <v>374451.61</v>
      </c>
    </row>
    <row r="62" spans="1:9" ht="19.5" hidden="1" customHeight="1" x14ac:dyDescent="0.2">
      <c r="A62" s="66"/>
      <c r="B62" s="34"/>
      <c r="C62" s="34"/>
      <c r="D62" s="34"/>
      <c r="E62" s="31"/>
      <c r="F62" s="32"/>
      <c r="G62" s="32"/>
    </row>
    <row r="63" spans="1:9" ht="27" customHeight="1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  <c r="G63" s="32">
        <f>G64</f>
        <v>0</v>
      </c>
    </row>
    <row r="64" spans="1:9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G64" s="32">
        <v>0</v>
      </c>
      <c r="I64" s="17"/>
    </row>
    <row r="65" spans="1:9" ht="18" customHeight="1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11180573</v>
      </c>
      <c r="G65" s="51">
        <f>G66+G75</f>
        <v>1689723.61</v>
      </c>
      <c r="I65" s="17"/>
    </row>
    <row r="66" spans="1:9" s="1" customFormat="1" ht="17.25" customHeigh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10680573</v>
      </c>
      <c r="G66" s="30">
        <f>G71+G67</f>
        <v>1591289.62</v>
      </c>
    </row>
    <row r="67" spans="1:9" ht="18" customHeight="1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4199060</v>
      </c>
      <c r="G67" s="42">
        <f>G68</f>
        <v>1454330</v>
      </c>
      <c r="I67" s="17"/>
    </row>
    <row r="68" spans="1:9" s="1" customFormat="1" ht="40.5" customHeight="1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F70</f>
        <v>4199060</v>
      </c>
      <c r="G68" s="32">
        <f>G70</f>
        <v>1454330</v>
      </c>
    </row>
    <row r="69" spans="1:9" s="1" customFormat="1" ht="26.25" customHeight="1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  <c r="G69" s="32"/>
    </row>
    <row r="70" spans="1:9" s="1" customFormat="1" ht="21.75" customHeight="1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4199060</v>
      </c>
      <c r="G70" s="32">
        <v>1454330</v>
      </c>
    </row>
    <row r="71" spans="1:9" s="1" customFormat="1" ht="14.25" customHeigh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6481513</v>
      </c>
      <c r="G71" s="32">
        <f>G72</f>
        <v>136959.62</v>
      </c>
    </row>
    <row r="72" spans="1:9" s="1" customFormat="1" ht="25.5" customHeight="1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6481513</v>
      </c>
      <c r="G72" s="32">
        <f>G74+G73</f>
        <v>136959.62</v>
      </c>
    </row>
    <row r="73" spans="1:9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2505488</v>
      </c>
      <c r="G73" s="32">
        <v>0</v>
      </c>
    </row>
    <row r="74" spans="1:9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3976025</v>
      </c>
      <c r="G74" s="32">
        <v>136959.62</v>
      </c>
    </row>
    <row r="75" spans="1:9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500000</v>
      </c>
      <c r="G75" s="80">
        <f>G76</f>
        <v>98433.99</v>
      </c>
    </row>
    <row r="76" spans="1:9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500000</v>
      </c>
      <c r="G76" s="42">
        <f>G77+G80</f>
        <v>98433.99</v>
      </c>
    </row>
    <row r="77" spans="1:9" s="1" customFormat="1" ht="15.75" customHeigh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300000</v>
      </c>
      <c r="G77" s="32">
        <f>G78</f>
        <v>98433.99</v>
      </c>
    </row>
    <row r="78" spans="1:9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300000</v>
      </c>
      <c r="G78" s="32">
        <v>98433.99</v>
      </c>
    </row>
    <row r="79" spans="1:9" s="1" customFormat="1" ht="12.75" hidden="1" customHeigh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/>
      <c r="G79" s="32"/>
    </row>
    <row r="80" spans="1:9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200000</v>
      </c>
      <c r="G80" s="32">
        <f>G81</f>
        <v>0</v>
      </c>
    </row>
    <row r="81" spans="1:9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200000</v>
      </c>
      <c r="G81" s="32">
        <v>0</v>
      </c>
    </row>
    <row r="82" spans="1:9" s="2" customFormat="1" ht="16.5" customHeigh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F83+F94+F110+F139</f>
        <v>30269553.82</v>
      </c>
      <c r="G82" s="42">
        <f>G83+G94+G110+G139</f>
        <v>5239078.6900000004</v>
      </c>
      <c r="H82" s="16"/>
      <c r="I82" s="18"/>
    </row>
    <row r="83" spans="1:9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234701</v>
      </c>
      <c r="G83" s="48">
        <f>G89+G85</f>
        <v>73465.88</v>
      </c>
      <c r="H83" s="16"/>
    </row>
    <row r="84" spans="1:9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F85+F88</f>
        <v>234701</v>
      </c>
      <c r="G84" s="79">
        <f>G85</f>
        <v>73465.88</v>
      </c>
      <c r="H84" s="16"/>
    </row>
    <row r="85" spans="1:9" s="2" customFormat="1" ht="4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F86+F87</f>
        <v>134701</v>
      </c>
      <c r="G85" s="32">
        <f>G86+G87</f>
        <v>73465.88</v>
      </c>
      <c r="H85" s="16"/>
    </row>
    <row r="86" spans="1:9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>
        <v>0</v>
      </c>
      <c r="G86" s="32">
        <v>0</v>
      </c>
      <c r="H86" s="16"/>
    </row>
    <row r="87" spans="1:9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134701</v>
      </c>
      <c r="G87" s="32">
        <v>73465.88</v>
      </c>
      <c r="H87" s="16"/>
    </row>
    <row r="88" spans="1:9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100000</v>
      </c>
      <c r="G88" s="32">
        <f>G90</f>
        <v>0</v>
      </c>
      <c r="H88" s="16"/>
    </row>
    <row r="89" spans="1:9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100000</v>
      </c>
      <c r="G89" s="32">
        <f>G90</f>
        <v>0</v>
      </c>
      <c r="H89" s="16"/>
    </row>
    <row r="90" spans="1:9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100000</v>
      </c>
      <c r="G90" s="32">
        <v>0</v>
      </c>
      <c r="H90" s="16"/>
    </row>
    <row r="91" spans="1:9" s="2" customFormat="1" ht="81" hidden="1" customHeight="1" x14ac:dyDescent="0.2">
      <c r="A91" s="55"/>
      <c r="B91" s="34"/>
      <c r="C91" s="34"/>
      <c r="D91" s="34"/>
      <c r="E91" s="49"/>
      <c r="F91" s="50"/>
      <c r="G91" s="50"/>
      <c r="H91" s="16"/>
    </row>
    <row r="92" spans="1:9" s="2" customFormat="1" ht="36.75" hidden="1" customHeight="1" x14ac:dyDescent="0.2">
      <c r="A92" s="55"/>
      <c r="B92" s="34"/>
      <c r="C92" s="34"/>
      <c r="D92" s="34"/>
      <c r="E92" s="33"/>
      <c r="F92" s="32"/>
      <c r="G92" s="32"/>
      <c r="H92" s="16"/>
    </row>
    <row r="93" spans="1:9" s="2" customFormat="1" ht="35.25" hidden="1" customHeight="1" x14ac:dyDescent="0.2">
      <c r="A93" s="55"/>
      <c r="B93" s="34"/>
      <c r="C93" s="34"/>
      <c r="D93" s="34"/>
      <c r="E93" s="33"/>
      <c r="F93" s="32"/>
      <c r="G93" s="32"/>
      <c r="H93" s="16"/>
    </row>
    <row r="94" spans="1:9" s="2" customFormat="1" ht="13.5" customHeight="1" x14ac:dyDescent="0.2">
      <c r="A94" s="68" t="s">
        <v>57</v>
      </c>
      <c r="B94" s="60" t="s">
        <v>15</v>
      </c>
      <c r="C94" s="60" t="s">
        <v>10</v>
      </c>
      <c r="D94" s="34"/>
      <c r="E94" s="46"/>
      <c r="F94" s="51">
        <f>F95+F97+F100+F103+F108</f>
        <v>16225583.82</v>
      </c>
      <c r="G94" s="51">
        <f>G99+G103+G95</f>
        <v>1451046.32</v>
      </c>
    </row>
    <row r="95" spans="1:9" s="2" customFormat="1" ht="34.5" customHeight="1" x14ac:dyDescent="0.2">
      <c r="A95" s="71" t="s">
        <v>81</v>
      </c>
      <c r="B95" s="34" t="s">
        <v>15</v>
      </c>
      <c r="C95" s="34" t="s">
        <v>10</v>
      </c>
      <c r="D95" s="34" t="s">
        <v>170</v>
      </c>
      <c r="E95" s="33"/>
      <c r="F95" s="35">
        <f>F96</f>
        <v>734999</v>
      </c>
      <c r="G95" s="35">
        <f>G96</f>
        <v>0</v>
      </c>
    </row>
    <row r="96" spans="1:9" s="2" customFormat="1" ht="26.25" customHeight="1" x14ac:dyDescent="0.2">
      <c r="A96" s="55" t="s">
        <v>50</v>
      </c>
      <c r="B96" s="34" t="s">
        <v>15</v>
      </c>
      <c r="C96" s="34" t="s">
        <v>10</v>
      </c>
      <c r="D96" s="34" t="s">
        <v>170</v>
      </c>
      <c r="E96" s="33" t="s">
        <v>49</v>
      </c>
      <c r="F96" s="35">
        <v>734999</v>
      </c>
      <c r="G96" s="35">
        <v>0</v>
      </c>
    </row>
    <row r="97" spans="1:7" s="2" customFormat="1" ht="26.25" customHeight="1" x14ac:dyDescent="0.2">
      <c r="A97" s="55" t="s">
        <v>182</v>
      </c>
      <c r="B97" s="34" t="s">
        <v>15</v>
      </c>
      <c r="C97" s="34" t="s">
        <v>10</v>
      </c>
      <c r="D97" s="34" t="s">
        <v>181</v>
      </c>
      <c r="E97" s="33"/>
      <c r="F97" s="35">
        <f>F98</f>
        <v>10000000</v>
      </c>
      <c r="G97" s="35"/>
    </row>
    <row r="98" spans="1:7" s="2" customFormat="1" ht="26.25" customHeight="1" x14ac:dyDescent="0.2">
      <c r="A98" s="55" t="s">
        <v>142</v>
      </c>
      <c r="B98" s="34" t="s">
        <v>15</v>
      </c>
      <c r="C98" s="34" t="s">
        <v>10</v>
      </c>
      <c r="D98" s="34" t="s">
        <v>181</v>
      </c>
      <c r="E98" s="33" t="s">
        <v>61</v>
      </c>
      <c r="F98" s="35">
        <v>10000000</v>
      </c>
      <c r="G98" s="35"/>
    </row>
    <row r="99" spans="1:7" s="2" customFormat="1" ht="17.25" customHeight="1" x14ac:dyDescent="0.2">
      <c r="A99" s="38" t="s">
        <v>78</v>
      </c>
      <c r="B99" s="34" t="s">
        <v>15</v>
      </c>
      <c r="C99" s="34" t="s">
        <v>10</v>
      </c>
      <c r="D99" s="34" t="s">
        <v>92</v>
      </c>
      <c r="E99" s="46"/>
      <c r="F99" s="81">
        <f>F100</f>
        <v>1706500</v>
      </c>
      <c r="G99" s="81">
        <f>G100</f>
        <v>20760</v>
      </c>
    </row>
    <row r="100" spans="1:7" s="2" customFormat="1" ht="45" x14ac:dyDescent="0.2">
      <c r="A100" s="55" t="s">
        <v>68</v>
      </c>
      <c r="B100" s="34" t="s">
        <v>15</v>
      </c>
      <c r="C100" s="34" t="s">
        <v>10</v>
      </c>
      <c r="D100" s="34" t="s">
        <v>107</v>
      </c>
      <c r="E100" s="33"/>
      <c r="F100" s="32">
        <f>F101+F102</f>
        <v>1706500</v>
      </c>
      <c r="G100" s="32">
        <f>G101+G102</f>
        <v>20760</v>
      </c>
    </row>
    <row r="101" spans="1:7" s="2" customFormat="1" ht="22.5" x14ac:dyDescent="0.2">
      <c r="A101" s="55" t="s">
        <v>50</v>
      </c>
      <c r="B101" s="34" t="s">
        <v>15</v>
      </c>
      <c r="C101" s="34" t="s">
        <v>10</v>
      </c>
      <c r="D101" s="34" t="s">
        <v>107</v>
      </c>
      <c r="E101" s="33" t="s">
        <v>49</v>
      </c>
      <c r="F101" s="32">
        <v>0</v>
      </c>
      <c r="G101" s="32">
        <v>0</v>
      </c>
    </row>
    <row r="102" spans="1:7" s="2" customFormat="1" ht="22.5" x14ac:dyDescent="0.2">
      <c r="A102" s="55" t="s">
        <v>43</v>
      </c>
      <c r="B102" s="34" t="s">
        <v>15</v>
      </c>
      <c r="C102" s="34" t="s">
        <v>10</v>
      </c>
      <c r="D102" s="34" t="s">
        <v>107</v>
      </c>
      <c r="E102" s="33" t="s">
        <v>42</v>
      </c>
      <c r="F102" s="32">
        <v>1706500</v>
      </c>
      <c r="G102" s="32">
        <v>20760</v>
      </c>
    </row>
    <row r="103" spans="1:7" s="2" customFormat="1" x14ac:dyDescent="0.2">
      <c r="A103" s="67" t="s">
        <v>80</v>
      </c>
      <c r="B103" s="34" t="s">
        <v>15</v>
      </c>
      <c r="C103" s="34" t="s">
        <v>10</v>
      </c>
      <c r="D103" s="34" t="s">
        <v>91</v>
      </c>
      <c r="E103" s="33"/>
      <c r="F103" s="32">
        <f>F104</f>
        <v>3584084.8200000003</v>
      </c>
      <c r="G103" s="32">
        <f>G104</f>
        <v>1430286.32</v>
      </c>
    </row>
    <row r="104" spans="1:7" s="2" customFormat="1" ht="41.25" customHeight="1" x14ac:dyDescent="0.2">
      <c r="A104" s="64" t="s">
        <v>81</v>
      </c>
      <c r="B104" s="34" t="s">
        <v>15</v>
      </c>
      <c r="C104" s="34" t="s">
        <v>10</v>
      </c>
      <c r="D104" s="34" t="s">
        <v>112</v>
      </c>
      <c r="E104" s="33"/>
      <c r="F104" s="32">
        <f>F106+F107+F105</f>
        <v>3584084.8200000003</v>
      </c>
      <c r="G104" s="32">
        <f>G106+G107+G105</f>
        <v>1430286.32</v>
      </c>
    </row>
    <row r="105" spans="1:7" s="2" customFormat="1" ht="41.25" customHeight="1" x14ac:dyDescent="0.2">
      <c r="A105" s="55" t="s">
        <v>50</v>
      </c>
      <c r="B105" s="34" t="s">
        <v>15</v>
      </c>
      <c r="C105" s="34" t="s">
        <v>10</v>
      </c>
      <c r="D105" s="34" t="s">
        <v>112</v>
      </c>
      <c r="E105" s="33" t="s">
        <v>49</v>
      </c>
      <c r="F105" s="32">
        <v>1746802.22</v>
      </c>
      <c r="G105" s="32">
        <v>724761.4</v>
      </c>
    </row>
    <row r="106" spans="1:7" s="2" customFormat="1" ht="24" customHeight="1" x14ac:dyDescent="0.2">
      <c r="A106" s="55" t="s">
        <v>43</v>
      </c>
      <c r="B106" s="34" t="s">
        <v>15</v>
      </c>
      <c r="C106" s="34" t="s">
        <v>10</v>
      </c>
      <c r="D106" s="34" t="s">
        <v>112</v>
      </c>
      <c r="E106" s="33" t="s">
        <v>42</v>
      </c>
      <c r="F106" s="32">
        <v>1837282.6</v>
      </c>
      <c r="G106" s="32">
        <v>705524.92</v>
      </c>
    </row>
    <row r="107" spans="1:7" s="2" customFormat="1" ht="24" customHeight="1" x14ac:dyDescent="0.2">
      <c r="A107" s="55" t="s">
        <v>158</v>
      </c>
      <c r="B107" s="34" t="s">
        <v>15</v>
      </c>
      <c r="C107" s="34" t="s">
        <v>10</v>
      </c>
      <c r="D107" s="34" t="s">
        <v>112</v>
      </c>
      <c r="E107" s="33" t="s">
        <v>157</v>
      </c>
      <c r="F107" s="32">
        <v>0</v>
      </c>
      <c r="G107" s="32">
        <v>0</v>
      </c>
    </row>
    <row r="108" spans="1:7" s="2" customFormat="1" ht="24" customHeight="1" x14ac:dyDescent="0.2">
      <c r="A108" s="55" t="s">
        <v>175</v>
      </c>
      <c r="B108" s="34" t="s">
        <v>15</v>
      </c>
      <c r="C108" s="34" t="s">
        <v>10</v>
      </c>
      <c r="D108" s="34" t="s">
        <v>176</v>
      </c>
      <c r="E108" s="33"/>
      <c r="F108" s="32">
        <f>F109</f>
        <v>200000</v>
      </c>
      <c r="G108" s="32"/>
    </row>
    <row r="109" spans="1:7" s="2" customFormat="1" ht="24" customHeight="1" x14ac:dyDescent="0.2">
      <c r="A109" s="34" t="s">
        <v>142</v>
      </c>
      <c r="B109" s="34" t="s">
        <v>15</v>
      </c>
      <c r="C109" s="34" t="s">
        <v>10</v>
      </c>
      <c r="D109" s="34" t="s">
        <v>176</v>
      </c>
      <c r="E109" s="33" t="s">
        <v>61</v>
      </c>
      <c r="F109" s="32">
        <v>200000</v>
      </c>
      <c r="G109" s="32"/>
    </row>
    <row r="110" spans="1:7" s="2" customFormat="1" ht="16.5" customHeight="1" x14ac:dyDescent="0.2">
      <c r="A110" s="69" t="s">
        <v>52</v>
      </c>
      <c r="B110" s="60" t="s">
        <v>15</v>
      </c>
      <c r="C110" s="60" t="s">
        <v>12</v>
      </c>
      <c r="D110" s="34"/>
      <c r="E110" s="46"/>
      <c r="F110" s="51">
        <f>F111+F114+F122+F131+F137</f>
        <v>13809269</v>
      </c>
      <c r="G110" s="51">
        <f>G114+G121+G111</f>
        <v>3714566.49</v>
      </c>
    </row>
    <row r="111" spans="1:7" s="2" customFormat="1" ht="16.5" customHeight="1" x14ac:dyDescent="0.2">
      <c r="A111" s="70" t="s">
        <v>167</v>
      </c>
      <c r="B111" s="34" t="s">
        <v>15</v>
      </c>
      <c r="C111" s="34" t="s">
        <v>12</v>
      </c>
      <c r="D111" s="34" t="s">
        <v>177</v>
      </c>
      <c r="E111" s="33"/>
      <c r="F111" s="35">
        <f>F112+F113</f>
        <v>1500000</v>
      </c>
      <c r="G111" s="35">
        <f>G112+G113</f>
        <v>0</v>
      </c>
    </row>
    <row r="112" spans="1:7" s="2" customFormat="1" ht="16.5" customHeight="1" x14ac:dyDescent="0.2">
      <c r="A112" s="55" t="s">
        <v>152</v>
      </c>
      <c r="B112" s="34" t="s">
        <v>15</v>
      </c>
      <c r="C112" s="34" t="s">
        <v>12</v>
      </c>
      <c r="D112" s="34" t="s">
        <v>177</v>
      </c>
      <c r="E112" s="33" t="s">
        <v>59</v>
      </c>
      <c r="F112" s="35">
        <v>0</v>
      </c>
      <c r="G112" s="35">
        <v>0</v>
      </c>
    </row>
    <row r="113" spans="1:7" s="2" customFormat="1" ht="16.5" customHeight="1" x14ac:dyDescent="0.2">
      <c r="A113" s="55" t="s">
        <v>43</v>
      </c>
      <c r="B113" s="34" t="s">
        <v>15</v>
      </c>
      <c r="C113" s="34" t="s">
        <v>12</v>
      </c>
      <c r="D113" s="34" t="s">
        <v>177</v>
      </c>
      <c r="E113" s="33" t="s">
        <v>42</v>
      </c>
      <c r="F113" s="35">
        <v>1500000</v>
      </c>
      <c r="G113" s="35">
        <v>0</v>
      </c>
    </row>
    <row r="114" spans="1:7" s="2" customFormat="1" ht="18.75" customHeight="1" x14ac:dyDescent="0.2">
      <c r="A114" s="38" t="s">
        <v>78</v>
      </c>
      <c r="B114" s="34" t="s">
        <v>15</v>
      </c>
      <c r="C114" s="34" t="s">
        <v>12</v>
      </c>
      <c r="D114" s="34" t="s">
        <v>92</v>
      </c>
      <c r="E114" s="46"/>
      <c r="F114" s="79">
        <f>F115+F118</f>
        <v>1435825</v>
      </c>
      <c r="G114" s="79">
        <f>G115+G118</f>
        <v>377230</v>
      </c>
    </row>
    <row r="115" spans="1:7" s="2" customFormat="1" ht="22.5" x14ac:dyDescent="0.2">
      <c r="A115" s="55" t="s">
        <v>69</v>
      </c>
      <c r="B115" s="34" t="s">
        <v>15</v>
      </c>
      <c r="C115" s="34" t="s">
        <v>12</v>
      </c>
      <c r="D115" s="34" t="s">
        <v>108</v>
      </c>
      <c r="E115" s="34"/>
      <c r="F115" s="35">
        <f>F116+F117</f>
        <v>1343370</v>
      </c>
      <c r="G115" s="35">
        <f>G117</f>
        <v>296830</v>
      </c>
    </row>
    <row r="116" spans="1:7" s="2" customFormat="1" ht="22.5" x14ac:dyDescent="0.2">
      <c r="A116" s="55" t="s">
        <v>50</v>
      </c>
      <c r="B116" s="34" t="s">
        <v>15</v>
      </c>
      <c r="C116" s="34" t="s">
        <v>12</v>
      </c>
      <c r="D116" s="34" t="s">
        <v>108</v>
      </c>
      <c r="E116" s="34" t="s">
        <v>49</v>
      </c>
      <c r="F116" s="35"/>
      <c r="G116" s="35"/>
    </row>
    <row r="117" spans="1:7" s="2" customFormat="1" ht="22.5" x14ac:dyDescent="0.2">
      <c r="A117" s="55" t="s">
        <v>43</v>
      </c>
      <c r="B117" s="34" t="s">
        <v>15</v>
      </c>
      <c r="C117" s="34" t="s">
        <v>12</v>
      </c>
      <c r="D117" s="34" t="s">
        <v>108</v>
      </c>
      <c r="E117" s="34" t="s">
        <v>42</v>
      </c>
      <c r="F117" s="35">
        <v>1343370</v>
      </c>
      <c r="G117" s="35">
        <v>296830</v>
      </c>
    </row>
    <row r="118" spans="1:7" s="2" customFormat="1" ht="22.5" x14ac:dyDescent="0.2">
      <c r="A118" s="55" t="s">
        <v>70</v>
      </c>
      <c r="B118" s="34" t="s">
        <v>15</v>
      </c>
      <c r="C118" s="34" t="s">
        <v>12</v>
      </c>
      <c r="D118" s="34" t="s">
        <v>109</v>
      </c>
      <c r="E118" s="34"/>
      <c r="F118" s="35">
        <f>F119+F120</f>
        <v>92455</v>
      </c>
      <c r="G118" s="35">
        <f>G119+G120</f>
        <v>80400</v>
      </c>
    </row>
    <row r="119" spans="1:7" s="2" customFormat="1" ht="22.5" x14ac:dyDescent="0.2">
      <c r="A119" s="55" t="s">
        <v>50</v>
      </c>
      <c r="B119" s="34" t="s">
        <v>15</v>
      </c>
      <c r="C119" s="34" t="s">
        <v>12</v>
      </c>
      <c r="D119" s="34" t="s">
        <v>109</v>
      </c>
      <c r="E119" s="34" t="s">
        <v>49</v>
      </c>
      <c r="F119" s="35"/>
      <c r="G119" s="35"/>
    </row>
    <row r="120" spans="1:7" s="2" customFormat="1" ht="22.5" x14ac:dyDescent="0.2">
      <c r="A120" s="55" t="s">
        <v>43</v>
      </c>
      <c r="B120" s="34" t="s">
        <v>15</v>
      </c>
      <c r="C120" s="34" t="s">
        <v>12</v>
      </c>
      <c r="D120" s="34" t="s">
        <v>109</v>
      </c>
      <c r="E120" s="34" t="s">
        <v>42</v>
      </c>
      <c r="F120" s="35">
        <v>92455</v>
      </c>
      <c r="G120" s="35">
        <v>80400</v>
      </c>
    </row>
    <row r="121" spans="1:7" s="2" customFormat="1" ht="16.5" customHeight="1" x14ac:dyDescent="0.2">
      <c r="A121" s="67" t="s">
        <v>80</v>
      </c>
      <c r="B121" s="34" t="s">
        <v>15</v>
      </c>
      <c r="C121" s="34" t="s">
        <v>12</v>
      </c>
      <c r="D121" s="34" t="s">
        <v>91</v>
      </c>
      <c r="E121" s="52"/>
      <c r="F121" s="30">
        <f>F122+F127+F129+F131+F125</f>
        <v>10543444</v>
      </c>
      <c r="G121" s="30">
        <f>G122+G127+G129+G131+G125</f>
        <v>3337336.49</v>
      </c>
    </row>
    <row r="122" spans="1:7" s="2" customFormat="1" ht="16.5" customHeight="1" x14ac:dyDescent="0.2">
      <c r="A122" s="70" t="s">
        <v>53</v>
      </c>
      <c r="B122" s="34" t="s">
        <v>15</v>
      </c>
      <c r="C122" s="34" t="s">
        <v>12</v>
      </c>
      <c r="D122" s="34" t="s">
        <v>134</v>
      </c>
      <c r="E122" s="33"/>
      <c r="F122" s="32">
        <f>F124+F123</f>
        <v>4409536.03</v>
      </c>
      <c r="G122" s="32">
        <f>G124+G123</f>
        <v>1074938.47</v>
      </c>
    </row>
    <row r="123" spans="1:7" s="2" customFormat="1" ht="16.5" customHeight="1" x14ac:dyDescent="0.2">
      <c r="A123" s="55" t="s">
        <v>50</v>
      </c>
      <c r="B123" s="34" t="s">
        <v>15</v>
      </c>
      <c r="C123" s="34" t="s">
        <v>12</v>
      </c>
      <c r="D123" s="34" t="s">
        <v>134</v>
      </c>
      <c r="E123" s="33" t="s">
        <v>49</v>
      </c>
      <c r="F123" s="32">
        <v>0</v>
      </c>
      <c r="G123" s="32">
        <v>0</v>
      </c>
    </row>
    <row r="124" spans="1:7" s="2" customFormat="1" ht="22.5" x14ac:dyDescent="0.2">
      <c r="A124" s="55" t="s">
        <v>43</v>
      </c>
      <c r="B124" s="34" t="s">
        <v>15</v>
      </c>
      <c r="C124" s="34" t="s">
        <v>12</v>
      </c>
      <c r="D124" s="34" t="s">
        <v>134</v>
      </c>
      <c r="E124" s="33" t="s">
        <v>42</v>
      </c>
      <c r="F124" s="32">
        <v>4409536.03</v>
      </c>
      <c r="G124" s="32">
        <v>1074938.47</v>
      </c>
    </row>
    <row r="125" spans="1:7" s="2" customFormat="1" x14ac:dyDescent="0.2">
      <c r="A125" s="55" t="s">
        <v>173</v>
      </c>
      <c r="B125" s="34" t="s">
        <v>15</v>
      </c>
      <c r="C125" s="34" t="s">
        <v>12</v>
      </c>
      <c r="D125" s="34" t="s">
        <v>172</v>
      </c>
      <c r="E125" s="33"/>
      <c r="F125" s="32">
        <f>F126</f>
        <v>0</v>
      </c>
      <c r="G125" s="32">
        <f>G126</f>
        <v>0</v>
      </c>
    </row>
    <row r="126" spans="1:7" s="2" customFormat="1" ht="22.5" x14ac:dyDescent="0.2">
      <c r="A126" s="55" t="s">
        <v>43</v>
      </c>
      <c r="B126" s="34" t="s">
        <v>15</v>
      </c>
      <c r="C126" s="34" t="s">
        <v>12</v>
      </c>
      <c r="D126" s="34" t="s">
        <v>172</v>
      </c>
      <c r="E126" s="33" t="s">
        <v>42</v>
      </c>
      <c r="F126" s="32">
        <v>0</v>
      </c>
      <c r="G126" s="32">
        <v>0</v>
      </c>
    </row>
    <row r="127" spans="1:7" s="2" customFormat="1" ht="15" customHeight="1" x14ac:dyDescent="0.2">
      <c r="A127" s="71" t="s">
        <v>75</v>
      </c>
      <c r="B127" s="34" t="s">
        <v>15</v>
      </c>
      <c r="C127" s="34" t="s">
        <v>12</v>
      </c>
      <c r="D127" s="34" t="s">
        <v>135</v>
      </c>
      <c r="E127" s="33"/>
      <c r="F127" s="32">
        <f>F128</f>
        <v>0</v>
      </c>
      <c r="G127" s="32">
        <f>G128</f>
        <v>0</v>
      </c>
    </row>
    <row r="128" spans="1:7" s="2" customFormat="1" ht="22.5" customHeight="1" x14ac:dyDescent="0.2">
      <c r="A128" s="55" t="s">
        <v>43</v>
      </c>
      <c r="B128" s="34" t="s">
        <v>15</v>
      </c>
      <c r="C128" s="34" t="s">
        <v>12</v>
      </c>
      <c r="D128" s="34" t="s">
        <v>135</v>
      </c>
      <c r="E128" s="33" t="s">
        <v>42</v>
      </c>
      <c r="F128" s="32">
        <v>0</v>
      </c>
      <c r="G128" s="32">
        <v>0</v>
      </c>
    </row>
    <row r="129" spans="1:7" s="2" customFormat="1" ht="18" customHeight="1" x14ac:dyDescent="0.2">
      <c r="A129" s="55" t="s">
        <v>139</v>
      </c>
      <c r="B129" s="34" t="s">
        <v>15</v>
      </c>
      <c r="C129" s="34" t="s">
        <v>12</v>
      </c>
      <c r="D129" s="34" t="s">
        <v>138</v>
      </c>
      <c r="E129" s="33"/>
      <c r="F129" s="32">
        <f>F130</f>
        <v>0</v>
      </c>
      <c r="G129" s="32">
        <f>G130</f>
        <v>0</v>
      </c>
    </row>
    <row r="130" spans="1:7" s="2" customFormat="1" ht="24.75" customHeight="1" x14ac:dyDescent="0.2">
      <c r="A130" s="55" t="s">
        <v>43</v>
      </c>
      <c r="B130" s="34" t="s">
        <v>15</v>
      </c>
      <c r="C130" s="34" t="s">
        <v>12</v>
      </c>
      <c r="D130" s="34" t="s">
        <v>138</v>
      </c>
      <c r="E130" s="33" t="s">
        <v>42</v>
      </c>
      <c r="F130" s="32">
        <v>0</v>
      </c>
      <c r="G130" s="32">
        <v>0</v>
      </c>
    </row>
    <row r="131" spans="1:7" s="2" customFormat="1" ht="15.75" customHeight="1" x14ac:dyDescent="0.2">
      <c r="A131" s="55" t="s">
        <v>141</v>
      </c>
      <c r="B131" s="34" t="s">
        <v>15</v>
      </c>
      <c r="C131" s="34" t="s">
        <v>12</v>
      </c>
      <c r="D131" s="34" t="s">
        <v>140</v>
      </c>
      <c r="E131" s="33"/>
      <c r="F131" s="32">
        <f>F133+F132+F134</f>
        <v>6133907.9699999997</v>
      </c>
      <c r="G131" s="32">
        <f>G133+G132</f>
        <v>2262398.02</v>
      </c>
    </row>
    <row r="132" spans="1:7" s="2" customFormat="1" ht="15.75" customHeight="1" x14ac:dyDescent="0.2">
      <c r="A132" s="55" t="s">
        <v>50</v>
      </c>
      <c r="B132" s="34" t="s">
        <v>15</v>
      </c>
      <c r="C132" s="34" t="s">
        <v>12</v>
      </c>
      <c r="D132" s="34" t="s">
        <v>140</v>
      </c>
      <c r="E132" s="33" t="s">
        <v>49</v>
      </c>
      <c r="F132" s="32">
        <v>915605.38</v>
      </c>
      <c r="G132" s="32">
        <v>427221.32</v>
      </c>
    </row>
    <row r="133" spans="1:7" s="2" customFormat="1" ht="22.5" customHeight="1" x14ac:dyDescent="0.2">
      <c r="A133" s="55" t="s">
        <v>43</v>
      </c>
      <c r="B133" s="34" t="s">
        <v>15</v>
      </c>
      <c r="C133" s="34" t="s">
        <v>12</v>
      </c>
      <c r="D133" s="34" t="s">
        <v>140</v>
      </c>
      <c r="E133" s="33" t="s">
        <v>42</v>
      </c>
      <c r="F133" s="32">
        <v>5203802.59</v>
      </c>
      <c r="G133" s="32">
        <v>1835176.7</v>
      </c>
    </row>
    <row r="134" spans="1:7" s="2" customFormat="1" ht="22.5" customHeight="1" x14ac:dyDescent="0.2">
      <c r="A134" s="70" t="s">
        <v>174</v>
      </c>
      <c r="B134" s="34" t="s">
        <v>15</v>
      </c>
      <c r="C134" s="34" t="s">
        <v>12</v>
      </c>
      <c r="D134" s="34" t="s">
        <v>178</v>
      </c>
      <c r="E134" s="33"/>
      <c r="F134" s="32">
        <f>F135+F136</f>
        <v>14500</v>
      </c>
      <c r="G134" s="32">
        <v>0</v>
      </c>
    </row>
    <row r="135" spans="1:7" s="2" customFormat="1" ht="22.5" customHeight="1" x14ac:dyDescent="0.2">
      <c r="A135" s="55" t="s">
        <v>50</v>
      </c>
      <c r="B135" s="34" t="s">
        <v>15</v>
      </c>
      <c r="C135" s="34" t="s">
        <v>12</v>
      </c>
      <c r="D135" s="34" t="s">
        <v>178</v>
      </c>
      <c r="E135" s="33" t="s">
        <v>49</v>
      </c>
      <c r="F135" s="32">
        <v>0</v>
      </c>
      <c r="G135" s="32">
        <v>0</v>
      </c>
    </row>
    <row r="136" spans="1:7" s="2" customFormat="1" ht="22.5" customHeight="1" x14ac:dyDescent="0.2">
      <c r="A136" s="55" t="s">
        <v>43</v>
      </c>
      <c r="B136" s="34" t="s">
        <v>15</v>
      </c>
      <c r="C136" s="34" t="s">
        <v>12</v>
      </c>
      <c r="D136" s="34" t="s">
        <v>178</v>
      </c>
      <c r="E136" s="33" t="s">
        <v>42</v>
      </c>
      <c r="F136" s="32">
        <v>14500</v>
      </c>
      <c r="G136" s="32">
        <v>0</v>
      </c>
    </row>
    <row r="137" spans="1:7" s="2" customFormat="1" ht="22.5" customHeight="1" x14ac:dyDescent="0.2">
      <c r="A137" s="55" t="s">
        <v>180</v>
      </c>
      <c r="B137" s="34" t="s">
        <v>15</v>
      </c>
      <c r="C137" s="34" t="s">
        <v>12</v>
      </c>
      <c r="D137" s="34" t="s">
        <v>179</v>
      </c>
      <c r="E137" s="33"/>
      <c r="F137" s="32">
        <f>F138</f>
        <v>330000</v>
      </c>
      <c r="G137" s="32"/>
    </row>
    <row r="138" spans="1:7" s="2" customFormat="1" ht="22.5" customHeight="1" x14ac:dyDescent="0.2">
      <c r="A138" s="55" t="s">
        <v>43</v>
      </c>
      <c r="B138" s="34" t="s">
        <v>15</v>
      </c>
      <c r="C138" s="34" t="s">
        <v>12</v>
      </c>
      <c r="D138" s="34" t="s">
        <v>179</v>
      </c>
      <c r="E138" s="33" t="s">
        <v>42</v>
      </c>
      <c r="F138" s="32">
        <v>330000</v>
      </c>
      <c r="G138" s="32"/>
    </row>
    <row r="139" spans="1:7" s="2" customFormat="1" ht="18.75" customHeight="1" x14ac:dyDescent="0.2">
      <c r="A139" s="72" t="s">
        <v>58</v>
      </c>
      <c r="B139" s="60" t="s">
        <v>15</v>
      </c>
      <c r="C139" s="60" t="s">
        <v>15</v>
      </c>
      <c r="D139" s="34"/>
      <c r="E139" s="46"/>
      <c r="F139" s="30">
        <f>F140</f>
        <v>0</v>
      </c>
      <c r="G139" s="30">
        <f>G141</f>
        <v>0</v>
      </c>
    </row>
    <row r="140" spans="1:7" s="2" customFormat="1" ht="18.75" customHeight="1" x14ac:dyDescent="0.2">
      <c r="A140" s="71" t="s">
        <v>149</v>
      </c>
      <c r="B140" s="60" t="s">
        <v>15</v>
      </c>
      <c r="C140" s="60" t="s">
        <v>15</v>
      </c>
      <c r="D140" s="34" t="s">
        <v>161</v>
      </c>
      <c r="E140" s="60"/>
      <c r="F140" s="79">
        <f>F141</f>
        <v>0</v>
      </c>
      <c r="G140" s="79">
        <f>G141</f>
        <v>0</v>
      </c>
    </row>
    <row r="141" spans="1:7" s="2" customFormat="1" ht="21.75" customHeight="1" x14ac:dyDescent="0.2">
      <c r="A141" s="71" t="s">
        <v>162</v>
      </c>
      <c r="B141" s="60" t="s">
        <v>15</v>
      </c>
      <c r="C141" s="60" t="s">
        <v>15</v>
      </c>
      <c r="D141" s="34" t="s">
        <v>161</v>
      </c>
      <c r="E141" s="60" t="s">
        <v>42</v>
      </c>
      <c r="F141" s="79">
        <v>0</v>
      </c>
      <c r="G141" s="79">
        <v>0</v>
      </c>
    </row>
    <row r="142" spans="1:7" s="2" customFormat="1" x14ac:dyDescent="0.2">
      <c r="A142" s="66" t="s">
        <v>110</v>
      </c>
      <c r="B142" s="34" t="s">
        <v>15</v>
      </c>
      <c r="C142" s="34" t="s">
        <v>15</v>
      </c>
      <c r="D142" s="34" t="s">
        <v>114</v>
      </c>
      <c r="E142" s="33"/>
      <c r="F142" s="32">
        <f>F145+F143</f>
        <v>0</v>
      </c>
      <c r="G142" s="32">
        <f>G145+G143</f>
        <v>0</v>
      </c>
    </row>
    <row r="143" spans="1:7" s="2" customFormat="1" x14ac:dyDescent="0.2">
      <c r="A143" s="64" t="s">
        <v>111</v>
      </c>
      <c r="B143" s="34" t="s">
        <v>15</v>
      </c>
      <c r="C143" s="34" t="s">
        <v>15</v>
      </c>
      <c r="D143" s="34" t="s">
        <v>115</v>
      </c>
      <c r="E143" s="33"/>
      <c r="F143" s="32">
        <f>F144</f>
        <v>0</v>
      </c>
      <c r="G143" s="32">
        <f>G144</f>
        <v>0</v>
      </c>
    </row>
    <row r="144" spans="1:7" s="2" customFormat="1" ht="22.5" x14ac:dyDescent="0.2">
      <c r="A144" s="71" t="s">
        <v>142</v>
      </c>
      <c r="B144" s="34" t="s">
        <v>15</v>
      </c>
      <c r="C144" s="34" t="s">
        <v>15</v>
      </c>
      <c r="D144" s="34" t="s">
        <v>115</v>
      </c>
      <c r="E144" s="33" t="s">
        <v>61</v>
      </c>
      <c r="F144" s="32"/>
      <c r="G144" s="32"/>
    </row>
    <row r="145" spans="1:7" s="2" customFormat="1" x14ac:dyDescent="0.2">
      <c r="A145" s="64" t="s">
        <v>113</v>
      </c>
      <c r="B145" s="34" t="s">
        <v>15</v>
      </c>
      <c r="C145" s="34" t="s">
        <v>15</v>
      </c>
      <c r="D145" s="34" t="s">
        <v>116</v>
      </c>
      <c r="E145" s="33"/>
      <c r="F145" s="32">
        <f>F146</f>
        <v>0</v>
      </c>
      <c r="G145" s="32">
        <v>0</v>
      </c>
    </row>
    <row r="146" spans="1:7" s="2" customFormat="1" ht="27.75" customHeight="1" x14ac:dyDescent="0.2">
      <c r="A146" s="71" t="s">
        <v>142</v>
      </c>
      <c r="B146" s="34" t="s">
        <v>15</v>
      </c>
      <c r="C146" s="34" t="s">
        <v>15</v>
      </c>
      <c r="D146" s="34" t="s">
        <v>116</v>
      </c>
      <c r="E146" s="33" t="s">
        <v>61</v>
      </c>
      <c r="F146" s="32"/>
      <c r="G146" s="32"/>
    </row>
    <row r="147" spans="1:7" s="2" customFormat="1" ht="27.75" hidden="1" customHeight="1" x14ac:dyDescent="0.2">
      <c r="A147" s="83"/>
      <c r="B147" s="49"/>
      <c r="C147" s="49"/>
      <c r="D147" s="49"/>
      <c r="E147" s="49"/>
      <c r="F147" s="50"/>
      <c r="G147" s="50"/>
    </row>
    <row r="148" spans="1:7" s="2" customFormat="1" ht="39" hidden="1" customHeight="1" x14ac:dyDescent="0.2">
      <c r="A148" s="83"/>
      <c r="B148" s="49"/>
      <c r="C148" s="49"/>
      <c r="D148" s="49"/>
      <c r="E148" s="49"/>
      <c r="F148" s="50"/>
      <c r="G148" s="50"/>
    </row>
    <row r="149" spans="1:7" s="2" customFormat="1" ht="27.75" hidden="1" customHeight="1" x14ac:dyDescent="0.2">
      <c r="A149" s="82"/>
      <c r="B149" s="49"/>
      <c r="C149" s="49"/>
      <c r="D149" s="49"/>
      <c r="E149" s="49"/>
      <c r="F149" s="50"/>
      <c r="G149" s="50"/>
    </row>
    <row r="150" spans="1:7" s="2" customFormat="1" x14ac:dyDescent="0.2">
      <c r="A150" s="69" t="s">
        <v>19</v>
      </c>
      <c r="B150" s="62" t="s">
        <v>21</v>
      </c>
      <c r="C150" s="62" t="s">
        <v>8</v>
      </c>
      <c r="D150" s="62"/>
      <c r="E150" s="47"/>
      <c r="F150" s="51">
        <f>F151+F155+F159</f>
        <v>0</v>
      </c>
      <c r="G150" s="51">
        <f>G151+G155+G159</f>
        <v>0</v>
      </c>
    </row>
    <row r="151" spans="1:7" s="2" customFormat="1" x14ac:dyDescent="0.2">
      <c r="A151" s="63" t="s">
        <v>20</v>
      </c>
      <c r="B151" s="60" t="s">
        <v>21</v>
      </c>
      <c r="C151" s="60" t="s">
        <v>7</v>
      </c>
      <c r="D151" s="34"/>
      <c r="E151" s="46"/>
      <c r="F151" s="30">
        <f>F153</f>
        <v>0</v>
      </c>
      <c r="G151" s="30">
        <f>G153</f>
        <v>0</v>
      </c>
    </row>
    <row r="152" spans="1:7" s="2" customFormat="1" x14ac:dyDescent="0.2">
      <c r="A152" s="66" t="s">
        <v>80</v>
      </c>
      <c r="B152" s="60" t="s">
        <v>21</v>
      </c>
      <c r="C152" s="60" t="s">
        <v>7</v>
      </c>
      <c r="D152" s="34" t="s">
        <v>91</v>
      </c>
      <c r="E152" s="46"/>
      <c r="F152" s="79"/>
      <c r="G152" s="79"/>
    </row>
    <row r="153" spans="1:7" s="2" customFormat="1" x14ac:dyDescent="0.2">
      <c r="A153" s="64" t="s">
        <v>118</v>
      </c>
      <c r="B153" s="34" t="s">
        <v>21</v>
      </c>
      <c r="C153" s="34" t="s">
        <v>7</v>
      </c>
      <c r="D153" s="34" t="s">
        <v>117</v>
      </c>
      <c r="E153" s="33"/>
      <c r="F153" s="32">
        <f>F154</f>
        <v>0</v>
      </c>
      <c r="G153" s="32">
        <f>G154</f>
        <v>0</v>
      </c>
    </row>
    <row r="154" spans="1:7" s="2" customFormat="1" ht="22.5" x14ac:dyDescent="0.2">
      <c r="A154" s="55" t="s">
        <v>43</v>
      </c>
      <c r="B154" s="34" t="s">
        <v>21</v>
      </c>
      <c r="C154" s="34" t="s">
        <v>7</v>
      </c>
      <c r="D154" s="34" t="s">
        <v>117</v>
      </c>
      <c r="E154" s="33" t="s">
        <v>42</v>
      </c>
      <c r="F154" s="32">
        <v>0</v>
      </c>
      <c r="G154" s="32">
        <v>0</v>
      </c>
    </row>
    <row r="155" spans="1:7" s="2" customFormat="1" x14ac:dyDescent="0.2">
      <c r="A155" s="63" t="s">
        <v>22</v>
      </c>
      <c r="B155" s="60" t="s">
        <v>21</v>
      </c>
      <c r="C155" s="60" t="s">
        <v>10</v>
      </c>
      <c r="D155" s="34"/>
      <c r="E155" s="33"/>
      <c r="F155" s="80">
        <f t="shared" ref="F155:G157" si="0">F156</f>
        <v>0</v>
      </c>
      <c r="G155" s="80">
        <f t="shared" si="0"/>
        <v>0</v>
      </c>
    </row>
    <row r="156" spans="1:7" s="2" customFormat="1" x14ac:dyDescent="0.2">
      <c r="A156" s="66" t="s">
        <v>80</v>
      </c>
      <c r="B156" s="60" t="s">
        <v>21</v>
      </c>
      <c r="C156" s="60" t="s">
        <v>10</v>
      </c>
      <c r="D156" s="34" t="s">
        <v>91</v>
      </c>
      <c r="E156" s="46"/>
      <c r="F156" s="30">
        <f t="shared" si="0"/>
        <v>0</v>
      </c>
      <c r="G156" s="30">
        <f t="shared" si="0"/>
        <v>0</v>
      </c>
    </row>
    <row r="157" spans="1:7" s="2" customFormat="1" x14ac:dyDescent="0.2">
      <c r="A157" s="64" t="s">
        <v>118</v>
      </c>
      <c r="B157" s="34" t="s">
        <v>21</v>
      </c>
      <c r="C157" s="34" t="s">
        <v>10</v>
      </c>
      <c r="D157" s="34" t="s">
        <v>117</v>
      </c>
      <c r="E157" s="33"/>
      <c r="F157" s="32">
        <f t="shared" si="0"/>
        <v>0</v>
      </c>
      <c r="G157" s="32">
        <f t="shared" si="0"/>
        <v>0</v>
      </c>
    </row>
    <row r="158" spans="1:7" s="2" customFormat="1" ht="22.5" x14ac:dyDescent="0.2">
      <c r="A158" s="55" t="s">
        <v>43</v>
      </c>
      <c r="B158" s="34" t="s">
        <v>21</v>
      </c>
      <c r="C158" s="34" t="s">
        <v>10</v>
      </c>
      <c r="D158" s="34" t="s">
        <v>117</v>
      </c>
      <c r="E158" s="33" t="s">
        <v>42</v>
      </c>
      <c r="F158" s="32">
        <v>0</v>
      </c>
      <c r="G158" s="32">
        <v>0</v>
      </c>
    </row>
    <row r="159" spans="1:7" s="2" customFormat="1" ht="16.5" customHeight="1" x14ac:dyDescent="0.2">
      <c r="A159" s="63" t="s">
        <v>125</v>
      </c>
      <c r="B159" s="34" t="s">
        <v>21</v>
      </c>
      <c r="C159" s="34" t="s">
        <v>21</v>
      </c>
      <c r="D159" s="34"/>
      <c r="E159" s="33"/>
      <c r="F159" s="32">
        <f>F160</f>
        <v>0</v>
      </c>
      <c r="G159" s="32">
        <f>G160</f>
        <v>0</v>
      </c>
    </row>
    <row r="160" spans="1:7" s="2" customFormat="1" x14ac:dyDescent="0.2">
      <c r="A160" s="38" t="s">
        <v>123</v>
      </c>
      <c r="B160" s="34" t="s">
        <v>21</v>
      </c>
      <c r="C160" s="34" t="s">
        <v>21</v>
      </c>
      <c r="D160" s="73" t="s">
        <v>159</v>
      </c>
      <c r="E160" s="33"/>
      <c r="F160" s="32">
        <f>F161</f>
        <v>0</v>
      </c>
      <c r="G160" s="32">
        <f>G161</f>
        <v>0</v>
      </c>
    </row>
    <row r="161" spans="1:7" s="2" customFormat="1" ht="22.5" x14ac:dyDescent="0.2">
      <c r="A161" s="55" t="s">
        <v>124</v>
      </c>
      <c r="B161" s="34" t="s">
        <v>21</v>
      </c>
      <c r="C161" s="34" t="s">
        <v>21</v>
      </c>
      <c r="D161" s="73" t="s">
        <v>159</v>
      </c>
      <c r="E161" s="33" t="s">
        <v>42</v>
      </c>
      <c r="F161" s="32">
        <v>0</v>
      </c>
      <c r="G161" s="32">
        <v>0</v>
      </c>
    </row>
    <row r="162" spans="1:7" s="2" customFormat="1" x14ac:dyDescent="0.2">
      <c r="A162" s="74" t="s">
        <v>143</v>
      </c>
      <c r="B162" s="34" t="s">
        <v>21</v>
      </c>
      <c r="C162" s="34" t="s">
        <v>23</v>
      </c>
      <c r="D162" s="73"/>
      <c r="E162" s="33"/>
      <c r="F162" s="32">
        <f>F163</f>
        <v>0</v>
      </c>
      <c r="G162" s="32">
        <f>G163</f>
        <v>0</v>
      </c>
    </row>
    <row r="163" spans="1:7" s="2" customFormat="1" x14ac:dyDescent="0.2">
      <c r="A163" s="64" t="s">
        <v>118</v>
      </c>
      <c r="B163" s="34" t="s">
        <v>21</v>
      </c>
      <c r="C163" s="34" t="s">
        <v>23</v>
      </c>
      <c r="D163" s="34" t="s">
        <v>117</v>
      </c>
      <c r="E163" s="33"/>
      <c r="F163" s="32">
        <f>F164</f>
        <v>0</v>
      </c>
      <c r="G163" s="32">
        <f>G164</f>
        <v>0</v>
      </c>
    </row>
    <row r="164" spans="1:7" s="2" customFormat="1" ht="22.5" x14ac:dyDescent="0.2">
      <c r="A164" s="55" t="s">
        <v>124</v>
      </c>
      <c r="B164" s="34" t="s">
        <v>21</v>
      </c>
      <c r="C164" s="34" t="s">
        <v>23</v>
      </c>
      <c r="D164" s="34" t="s">
        <v>117</v>
      </c>
      <c r="E164" s="33" t="s">
        <v>42</v>
      </c>
      <c r="F164" s="32">
        <v>0</v>
      </c>
      <c r="G164" s="32">
        <v>0</v>
      </c>
    </row>
    <row r="165" spans="1:7" s="2" customFormat="1" x14ac:dyDescent="0.2">
      <c r="A165" s="69" t="s">
        <v>38</v>
      </c>
      <c r="B165" s="62" t="s">
        <v>18</v>
      </c>
      <c r="C165" s="62" t="s">
        <v>8</v>
      </c>
      <c r="D165" s="62"/>
      <c r="E165" s="47"/>
      <c r="F165" s="51">
        <f t="shared" ref="F165:G167" si="1">F166</f>
        <v>0</v>
      </c>
      <c r="G165" s="51">
        <f t="shared" si="1"/>
        <v>0</v>
      </c>
    </row>
    <row r="166" spans="1:7" s="2" customFormat="1" x14ac:dyDescent="0.2">
      <c r="A166" s="63" t="s">
        <v>126</v>
      </c>
      <c r="B166" s="60" t="s">
        <v>18</v>
      </c>
      <c r="C166" s="60" t="s">
        <v>14</v>
      </c>
      <c r="D166" s="34"/>
      <c r="E166" s="46"/>
      <c r="F166" s="30">
        <f t="shared" si="1"/>
        <v>0</v>
      </c>
      <c r="G166" s="30">
        <f t="shared" si="1"/>
        <v>0</v>
      </c>
    </row>
    <row r="167" spans="1:7" s="2" customFormat="1" x14ac:dyDescent="0.2">
      <c r="A167" s="64" t="s">
        <v>118</v>
      </c>
      <c r="B167" s="34" t="s">
        <v>18</v>
      </c>
      <c r="C167" s="34" t="s">
        <v>14</v>
      </c>
      <c r="D167" s="34" t="s">
        <v>117</v>
      </c>
      <c r="E167" s="33"/>
      <c r="F167" s="32">
        <f t="shared" si="1"/>
        <v>0</v>
      </c>
      <c r="G167" s="32">
        <f t="shared" si="1"/>
        <v>0</v>
      </c>
    </row>
    <row r="168" spans="1:7" s="2" customFormat="1" ht="22.5" x14ac:dyDescent="0.2">
      <c r="A168" s="55" t="s">
        <v>43</v>
      </c>
      <c r="B168" s="34" t="s">
        <v>18</v>
      </c>
      <c r="C168" s="34" t="s">
        <v>14</v>
      </c>
      <c r="D168" s="34" t="s">
        <v>117</v>
      </c>
      <c r="E168" s="33" t="s">
        <v>42</v>
      </c>
      <c r="F168" s="32">
        <v>0</v>
      </c>
      <c r="G168" s="32">
        <v>0</v>
      </c>
    </row>
    <row r="169" spans="1:7" s="2" customFormat="1" x14ac:dyDescent="0.2">
      <c r="A169" s="65" t="s">
        <v>29</v>
      </c>
      <c r="B169" s="62" t="s">
        <v>23</v>
      </c>
      <c r="C169" s="62" t="s">
        <v>8</v>
      </c>
      <c r="D169" s="62"/>
      <c r="E169" s="28"/>
      <c r="F169" s="51">
        <f t="shared" ref="F169:G171" si="2">F170</f>
        <v>0</v>
      </c>
      <c r="G169" s="51">
        <f t="shared" si="2"/>
        <v>0</v>
      </c>
    </row>
    <row r="170" spans="1:7" s="2" customFormat="1" x14ac:dyDescent="0.2">
      <c r="A170" s="63" t="s">
        <v>131</v>
      </c>
      <c r="B170" s="60" t="s">
        <v>23</v>
      </c>
      <c r="C170" s="60" t="s">
        <v>23</v>
      </c>
      <c r="D170" s="34"/>
      <c r="E170" s="29"/>
      <c r="F170" s="30">
        <f t="shared" si="2"/>
        <v>0</v>
      </c>
      <c r="G170" s="30">
        <f t="shared" si="2"/>
        <v>0</v>
      </c>
    </row>
    <row r="171" spans="1:7" s="2" customFormat="1" x14ac:dyDescent="0.2">
      <c r="A171" s="66" t="s">
        <v>80</v>
      </c>
      <c r="B171" s="34" t="s">
        <v>23</v>
      </c>
      <c r="C171" s="34" t="s">
        <v>23</v>
      </c>
      <c r="D171" s="34" t="s">
        <v>91</v>
      </c>
      <c r="E171" s="33"/>
      <c r="F171" s="32">
        <f t="shared" si="2"/>
        <v>0</v>
      </c>
      <c r="G171" s="32">
        <f t="shared" si="2"/>
        <v>0</v>
      </c>
    </row>
    <row r="172" spans="1:7" s="2" customFormat="1" x14ac:dyDescent="0.2">
      <c r="A172" s="64" t="s">
        <v>118</v>
      </c>
      <c r="B172" s="34" t="s">
        <v>23</v>
      </c>
      <c r="C172" s="34" t="s">
        <v>23</v>
      </c>
      <c r="D172" s="34" t="s">
        <v>117</v>
      </c>
      <c r="E172" s="33"/>
      <c r="F172" s="32">
        <f>F173</f>
        <v>0</v>
      </c>
      <c r="G172" s="32">
        <v>0</v>
      </c>
    </row>
    <row r="173" spans="1:7" s="2" customFormat="1" ht="22.5" x14ac:dyDescent="0.2">
      <c r="A173" s="55" t="s">
        <v>43</v>
      </c>
      <c r="B173" s="34" t="s">
        <v>23</v>
      </c>
      <c r="C173" s="34" t="s">
        <v>23</v>
      </c>
      <c r="D173" s="34" t="s">
        <v>117</v>
      </c>
      <c r="E173" s="33" t="s">
        <v>42</v>
      </c>
      <c r="F173" s="32"/>
      <c r="G173" s="32"/>
    </row>
    <row r="174" spans="1:7" s="2" customFormat="1" x14ac:dyDescent="0.2">
      <c r="A174" s="85" t="s">
        <v>147</v>
      </c>
      <c r="B174" s="34" t="s">
        <v>25</v>
      </c>
      <c r="C174" s="34" t="s">
        <v>12</v>
      </c>
      <c r="D174" s="34" t="s">
        <v>148</v>
      </c>
      <c r="E174" s="34"/>
      <c r="F174" s="35">
        <f>F175</f>
        <v>85412</v>
      </c>
      <c r="G174" s="35">
        <f>G175</f>
        <v>35588.199999999997</v>
      </c>
    </row>
    <row r="175" spans="1:7" s="2" customFormat="1" ht="26.25" customHeight="1" x14ac:dyDescent="0.2">
      <c r="A175" s="85" t="s">
        <v>165</v>
      </c>
      <c r="B175" s="34" t="s">
        <v>25</v>
      </c>
      <c r="C175" s="34" t="s">
        <v>12</v>
      </c>
      <c r="D175" s="34" t="s">
        <v>163</v>
      </c>
      <c r="E175" s="34"/>
      <c r="F175" s="35">
        <f>F176</f>
        <v>85412</v>
      </c>
      <c r="G175" s="35">
        <f>G176</f>
        <v>35588.199999999997</v>
      </c>
    </row>
    <row r="176" spans="1:7" s="2" customFormat="1" ht="21.75" customHeight="1" x14ac:dyDescent="0.2">
      <c r="A176" s="55" t="s">
        <v>166</v>
      </c>
      <c r="B176" s="34" t="s">
        <v>25</v>
      </c>
      <c r="C176" s="34" t="s">
        <v>12</v>
      </c>
      <c r="D176" s="34" t="s">
        <v>163</v>
      </c>
      <c r="E176" s="34" t="s">
        <v>164</v>
      </c>
      <c r="F176" s="35">
        <v>85412</v>
      </c>
      <c r="G176" s="35">
        <v>35588.199999999997</v>
      </c>
    </row>
    <row r="177" spans="1:9" s="2" customFormat="1" x14ac:dyDescent="0.2">
      <c r="A177" s="65" t="s">
        <v>24</v>
      </c>
      <c r="B177" s="62" t="s">
        <v>26</v>
      </c>
      <c r="C177" s="62" t="s">
        <v>8</v>
      </c>
      <c r="D177" s="34"/>
      <c r="E177" s="28"/>
      <c r="F177" s="51">
        <f t="shared" ref="F177:G179" si="3">F178</f>
        <v>600000</v>
      </c>
      <c r="G177" s="51">
        <f t="shared" si="3"/>
        <v>370109.2</v>
      </c>
    </row>
    <row r="178" spans="1:9" s="2" customFormat="1" x14ac:dyDescent="0.2">
      <c r="A178" s="63" t="s">
        <v>33</v>
      </c>
      <c r="B178" s="60" t="s">
        <v>26</v>
      </c>
      <c r="C178" s="60" t="s">
        <v>10</v>
      </c>
      <c r="D178" s="34"/>
      <c r="E178" s="29"/>
      <c r="F178" s="30">
        <f t="shared" si="3"/>
        <v>600000</v>
      </c>
      <c r="G178" s="30">
        <f t="shared" si="3"/>
        <v>370109.2</v>
      </c>
    </row>
    <row r="179" spans="1:9" s="2" customFormat="1" x14ac:dyDescent="0.2">
      <c r="A179" s="66" t="s">
        <v>80</v>
      </c>
      <c r="B179" s="34" t="s">
        <v>26</v>
      </c>
      <c r="C179" s="34" t="s">
        <v>10</v>
      </c>
      <c r="D179" s="34" t="s">
        <v>91</v>
      </c>
      <c r="E179" s="31"/>
      <c r="F179" s="32">
        <f t="shared" si="3"/>
        <v>600000</v>
      </c>
      <c r="G179" s="32">
        <f t="shared" si="3"/>
        <v>370109.2</v>
      </c>
    </row>
    <row r="180" spans="1:9" s="2" customFormat="1" ht="12.75" customHeight="1" x14ac:dyDescent="0.2">
      <c r="A180" s="64" t="s">
        <v>133</v>
      </c>
      <c r="B180" s="34" t="s">
        <v>26</v>
      </c>
      <c r="C180" s="34" t="s">
        <v>10</v>
      </c>
      <c r="D180" s="34" t="s">
        <v>132</v>
      </c>
      <c r="E180" s="31"/>
      <c r="F180" s="32">
        <f>F182+F181</f>
        <v>600000</v>
      </c>
      <c r="G180" s="32">
        <f>G182+G181</f>
        <v>370109.2</v>
      </c>
    </row>
    <row r="181" spans="1:9" s="2" customFormat="1" ht="26.25" customHeight="1" x14ac:dyDescent="0.2">
      <c r="A181" s="64" t="s">
        <v>168</v>
      </c>
      <c r="B181" s="34" t="s">
        <v>26</v>
      </c>
      <c r="C181" s="34" t="s">
        <v>10</v>
      </c>
      <c r="D181" s="34" t="s">
        <v>132</v>
      </c>
      <c r="E181" s="31" t="s">
        <v>51</v>
      </c>
      <c r="F181" s="32">
        <v>100950</v>
      </c>
      <c r="G181" s="32">
        <v>100950</v>
      </c>
    </row>
    <row r="182" spans="1:9" s="2" customFormat="1" ht="22.5" x14ac:dyDescent="0.2">
      <c r="A182" s="55" t="s">
        <v>146</v>
      </c>
      <c r="B182" s="34" t="s">
        <v>26</v>
      </c>
      <c r="C182" s="34" t="s">
        <v>10</v>
      </c>
      <c r="D182" s="34" t="s">
        <v>132</v>
      </c>
      <c r="E182" s="31" t="s">
        <v>42</v>
      </c>
      <c r="F182" s="32">
        <v>499050</v>
      </c>
      <c r="G182" s="32">
        <v>269159.2</v>
      </c>
    </row>
    <row r="183" spans="1:9" s="2" customFormat="1" x14ac:dyDescent="0.2">
      <c r="A183" s="75" t="s">
        <v>2</v>
      </c>
      <c r="B183" s="34"/>
      <c r="C183" s="34"/>
      <c r="D183" s="34"/>
      <c r="E183" s="31"/>
      <c r="F183" s="42">
        <f>F6+F46+F65+F54+F82+F150+F169+F174+F177</f>
        <v>54019014.82</v>
      </c>
      <c r="G183" s="42">
        <f>G6+G46+G54+G65+G82+G150+G165+G169+G174+G177</f>
        <v>12526679.27</v>
      </c>
    </row>
    <row r="184" spans="1:9" s="6" customFormat="1" x14ac:dyDescent="0.2">
      <c r="A184" s="76"/>
      <c r="B184" s="77"/>
      <c r="C184" s="77"/>
      <c r="D184" s="77"/>
      <c r="E184" s="24"/>
      <c r="F184" s="25"/>
      <c r="G184" s="25"/>
      <c r="H184" s="10"/>
    </row>
    <row r="185" spans="1:9" s="6" customFormat="1" x14ac:dyDescent="0.2">
      <c r="A185" s="19"/>
      <c r="B185" s="20"/>
      <c r="C185" s="20"/>
      <c r="D185" s="20"/>
      <c r="E185" s="20"/>
      <c r="F185" s="21"/>
      <c r="G185" s="21"/>
      <c r="H185" s="10"/>
    </row>
    <row r="186" spans="1:9" x14ac:dyDescent="0.2">
      <c r="F186" s="11"/>
      <c r="G186" s="11"/>
      <c r="H186" s="10"/>
      <c r="I186" s="14"/>
    </row>
    <row r="187" spans="1:9" s="3" customFormat="1" x14ac:dyDescent="0.2">
      <c r="D187" s="4"/>
      <c r="F187" s="15"/>
      <c r="G187" s="15"/>
      <c r="I187" s="13"/>
    </row>
    <row r="188" spans="1:9" s="3" customFormat="1" x14ac:dyDescent="0.2">
      <c r="F188" s="8"/>
      <c r="G188" s="8"/>
    </row>
    <row r="189" spans="1:9" s="3" customFormat="1" x14ac:dyDescent="0.2">
      <c r="F189" s="9"/>
      <c r="G189" s="9"/>
    </row>
    <row r="190" spans="1:9" s="3" customFormat="1" x14ac:dyDescent="0.2">
      <c r="F190" s="9"/>
      <c r="G190" s="9"/>
    </row>
    <row r="191" spans="1:9" s="3" customFormat="1" x14ac:dyDescent="0.2">
      <c r="F191" s="5"/>
      <c r="G191" s="5"/>
    </row>
    <row r="192" spans="1:9" s="3" customFormat="1" x14ac:dyDescent="0.2">
      <c r="F192" s="8"/>
      <c r="G192" s="8"/>
    </row>
    <row r="193" spans="2:7" s="3" customFormat="1" x14ac:dyDescent="0.2">
      <c r="F193" s="8"/>
      <c r="G193" s="8"/>
    </row>
    <row r="194" spans="2:7" s="3" customFormat="1" ht="14.25" x14ac:dyDescent="0.2">
      <c r="B194" s="7"/>
    </row>
    <row r="195" spans="2:7" s="3" customFormat="1" x14ac:dyDescent="0.2"/>
    <row r="196" spans="2:7" s="3" customFormat="1" x14ac:dyDescent="0.2"/>
    <row r="197" spans="2:7" s="3" customFormat="1" x14ac:dyDescent="0.2"/>
    <row r="198" spans="2:7" s="3" customFormat="1" x14ac:dyDescent="0.2"/>
    <row r="199" spans="2:7" s="3" customFormat="1" x14ac:dyDescent="0.2"/>
    <row r="200" spans="2:7" s="3" customFormat="1" x14ac:dyDescent="0.2"/>
    <row r="201" spans="2:7" s="3" customFormat="1" x14ac:dyDescent="0.2"/>
    <row r="202" spans="2:7" s="3" customFormat="1" x14ac:dyDescent="0.2"/>
    <row r="203" spans="2:7" s="3" customFormat="1" x14ac:dyDescent="0.2"/>
    <row r="204" spans="2:7" s="3" customFormat="1" x14ac:dyDescent="0.2"/>
    <row r="205" spans="2:7" s="3" customFormat="1" x14ac:dyDescent="0.2"/>
    <row r="206" spans="2:7" s="3" customFormat="1" x14ac:dyDescent="0.2"/>
    <row r="207" spans="2:7" s="3" customFormat="1" x14ac:dyDescent="0.2"/>
    <row r="208" spans="2:7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Elena</cp:lastModifiedBy>
  <cp:lastPrinted>2018-10-18T10:30:49Z</cp:lastPrinted>
  <dcterms:created xsi:type="dcterms:W3CDTF">2007-09-27T04:48:52Z</dcterms:created>
  <dcterms:modified xsi:type="dcterms:W3CDTF">2018-10-18T10:32:24Z</dcterms:modified>
</cp:coreProperties>
</file>